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vas\Desktop\"/>
    </mc:Choice>
  </mc:AlternateContent>
  <bookViews>
    <workbookView xWindow="0" yWindow="0" windowWidth="17970" windowHeight="6075"/>
  </bookViews>
  <sheets>
    <sheet name="Türkçe" sheetId="7" r:id="rId1"/>
    <sheet name="İngilizce" sheetId="8" r:id="rId2"/>
  </sheets>
  <calcPr calcId="162913"/>
</workbook>
</file>

<file path=xl/calcChain.xml><?xml version="1.0" encoding="utf-8"?>
<calcChain xmlns="http://schemas.openxmlformats.org/spreadsheetml/2006/main">
  <c r="G78" i="8" l="1"/>
  <c r="G77" i="8"/>
  <c r="G76" i="8"/>
  <c r="G75" i="8"/>
  <c r="G78" i="7"/>
  <c r="G77" i="7"/>
  <c r="G76" i="7"/>
  <c r="G75" i="7"/>
  <c r="W78" i="8" l="1"/>
  <c r="O78" i="8"/>
  <c r="W77" i="8"/>
  <c r="O77" i="8"/>
  <c r="W76" i="8"/>
  <c r="O76" i="8"/>
  <c r="W75" i="8"/>
  <c r="O75" i="8"/>
  <c r="A72" i="8"/>
  <c r="T71" i="8"/>
  <c r="T70" i="8"/>
  <c r="T69" i="8"/>
  <c r="T68" i="8"/>
  <c r="T66" i="8"/>
  <c r="T65" i="8"/>
  <c r="T64" i="8"/>
  <c r="P63" i="8"/>
  <c r="T67" i="8" s="1"/>
  <c r="P62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S36" i="8"/>
  <c r="S35" i="8"/>
  <c r="S34" i="8"/>
  <c r="S33" i="8"/>
  <c r="S32" i="8"/>
  <c r="S31" i="8"/>
  <c r="W78" i="7"/>
  <c r="O78" i="7"/>
  <c r="W77" i="7"/>
  <c r="O77" i="7"/>
  <c r="W76" i="7"/>
  <c r="O76" i="7"/>
  <c r="W75" i="7"/>
  <c r="O75" i="7"/>
  <c r="A72" i="7"/>
  <c r="T71" i="7"/>
  <c r="T70" i="7"/>
  <c r="T69" i="7"/>
  <c r="T68" i="7"/>
  <c r="T66" i="7"/>
  <c r="T65" i="7"/>
  <c r="P63" i="7"/>
  <c r="T64" i="7" s="1"/>
  <c r="P62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S36" i="7"/>
  <c r="S35" i="7"/>
  <c r="S34" i="7"/>
  <c r="S33" i="7"/>
  <c r="S32" i="7"/>
  <c r="S31" i="7"/>
  <c r="T67" i="7" l="1"/>
  <c r="G79" i="7"/>
  <c r="T79" i="7" s="1"/>
  <c r="G79" i="8"/>
  <c r="T79" i="8" s="1"/>
</calcChain>
</file>

<file path=xl/comments1.xml><?xml version="1.0" encoding="utf-8"?>
<comments xmlns="http://schemas.openxmlformats.org/spreadsheetml/2006/main">
  <authors>
    <author>arma user</author>
    <author>VAİO</author>
  </authors>
  <commentList>
    <comment ref="A10" authorId="0" shapeId="0">
      <text>
        <r>
          <rPr>
            <b/>
            <sz val="9"/>
            <color indexed="81"/>
            <rFont val="Tahoma"/>
            <charset val="1"/>
          </rPr>
          <t>arma user:</t>
        </r>
        <r>
          <rPr>
            <sz val="9"/>
            <color indexed="81"/>
            <rFont val="Tahoma"/>
            <charset val="1"/>
          </rPr>
          <t xml:space="preserve">
Prof. Dr. Ahmet Bilgili
gibi olsun.
</t>
        </r>
      </text>
    </comment>
    <comment ref="M10" authorId="0" shapeId="0">
      <text>
        <r>
          <rPr>
            <b/>
            <sz val="9"/>
            <color indexed="81"/>
            <rFont val="Tahoma"/>
            <charset val="1"/>
          </rPr>
          <t>arma user:</t>
        </r>
        <r>
          <rPr>
            <sz val="9"/>
            <color indexed="81"/>
            <rFont val="Tahoma"/>
            <charset val="1"/>
          </rPr>
          <t xml:space="preserve">
Araş. Gör. Ayşe Çalışkan
gibi yazılsın
</t>
        </r>
      </text>
    </comment>
    <comment ref="D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Doğadaki fiziksel olayları inceleyip ölçebilir, analiz yapabilir</t>
        </r>
      </text>
    </comment>
    <comment ref="E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Fizik ve Disiplinlerarası problemlere kuramsal modeller geliştirebilir.</t>
        </r>
      </text>
    </comment>
    <comment ref="F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Kuramsal modelleri varsayımlar altında analitik ve/veya bilgisayar destekli çözebilir.</t>
        </r>
      </text>
    </comment>
    <comment ref="G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Disiplinler arası programlarda bilimsel araştırma yapabilir.</t>
        </r>
      </text>
    </comment>
    <comment ref="H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Uygulamalı ve mühendislik bilimleriyle ve bilişim / iletişim gibi teknolojilerde ortak çalışma yürütebilir.</t>
        </r>
      </text>
    </comment>
    <comment ref="I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Laboratuvar cihazlarını ve bilimsel deney setlerini  tasarlayıp kurabilir.</t>
        </r>
      </text>
    </comment>
    <comment ref="J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Deneysel verileri toplayıp, analiz edip ve raporunu hazırlayarak bilimsel platformlarda bilişim teknolojilerini kullanarak tartışabilir.</t>
        </r>
      </text>
    </comment>
    <comment ref="K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Analog ve dijital elektronik devre tasarlayabilir.</t>
        </r>
      </text>
    </comment>
    <comment ref="L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Fizik ve ilgili bilim dallarında eğitim verebilir.</t>
        </r>
      </text>
    </comment>
    <comment ref="M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Bilimsel gelişmeleri ve teknolojik ilerlemeleri etik kurallar çerçevesinde denetleyerek ve irdeleyerek uygulamaya koyabilir.</t>
        </r>
      </text>
    </comment>
    <comment ref="N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Güncel Fizik konularında bilgi sahibi olup tartışabilir.</t>
        </r>
      </text>
    </comment>
    <comment ref="O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Endüstri ve sanayide Araştırma-Geliştirme birimlerinde araştırıcı olarak çalışabilir.</t>
        </r>
      </text>
    </comment>
  </commentList>
</comments>
</file>

<file path=xl/comments2.xml><?xml version="1.0" encoding="utf-8"?>
<comments xmlns="http://schemas.openxmlformats.org/spreadsheetml/2006/main">
  <authors>
    <author>arma user</author>
    <author>VAİO</author>
  </authors>
  <commentList>
    <comment ref="A10" authorId="0" shapeId="0">
      <text>
        <r>
          <rPr>
            <b/>
            <sz val="9"/>
            <color indexed="81"/>
            <rFont val="Tahoma"/>
            <charset val="1"/>
          </rPr>
          <t>arma user:</t>
        </r>
        <r>
          <rPr>
            <sz val="9"/>
            <color indexed="81"/>
            <rFont val="Tahoma"/>
            <charset val="1"/>
          </rPr>
          <t xml:space="preserve">
such as Prof. Dr. Ahmet Bilgili
</t>
        </r>
      </text>
    </comment>
    <comment ref="M1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such as Araş. Gör. Dr. Ahmet Bilgili</t>
        </r>
      </text>
    </comment>
    <comment ref="D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make measurements, analyses, and interpretations by studying and examining physical phenomena in nature.</t>
        </r>
      </text>
    </comment>
    <comment ref="E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develop theoretical models to solve problems in physics and interdisciplinary fields.</t>
        </r>
      </text>
    </comment>
    <comment ref="F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solve theoretical models with certain assumptions by use of analytical and/or computer based methods .</t>
        </r>
      </text>
    </comment>
    <comment ref="G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carry out scientific research in interdisciplinary programs.</t>
        </r>
      </text>
    </comment>
    <comment ref="H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conduct a collaborative project in applied and engineering science and in information/ communication technologies.</t>
        </r>
      </text>
    </comment>
    <comment ref="I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design and install the scientific experiment tools and laboratory equipments</t>
        </r>
      </text>
    </comment>
    <comment ref="J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collect and analyze scientific data and prepare reports, and discuss them in scientific platforms using informational technologies.</t>
        </r>
      </text>
    </comment>
    <comment ref="K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design analog and digital electronic circuits</t>
        </r>
      </text>
    </comment>
    <comment ref="L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teach in physics and related scientific fields.</t>
        </r>
      </text>
    </comment>
    <comment ref="M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apply scientific development and technological progresses by  investigating  and examining under  ethical guidelines.</t>
        </r>
      </text>
    </comment>
    <comment ref="N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have knowledge of current physics subjects and be able to discuss them.</t>
        </r>
      </text>
    </comment>
    <comment ref="O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work as a researcher in Research and Development departments in Industry.</t>
        </r>
      </text>
    </comment>
  </commentList>
</comments>
</file>

<file path=xl/sharedStrings.xml><?xml version="1.0" encoding="utf-8"?>
<sst xmlns="http://schemas.openxmlformats.org/spreadsheetml/2006/main" count="272" uniqueCount="239">
  <si>
    <t>Ders Kodu</t>
  </si>
  <si>
    <t>Ders Adı</t>
  </si>
  <si>
    <t>Ders Türü</t>
  </si>
  <si>
    <t>Ders Havuzu
(varsa)</t>
  </si>
  <si>
    <t>Haftalık Ders Saati</t>
  </si>
  <si>
    <t>T</t>
  </si>
  <si>
    <t>U</t>
  </si>
  <si>
    <t>Ulusal Kredi</t>
  </si>
  <si>
    <t>ECTS Kredisi</t>
  </si>
  <si>
    <t>Yarıyıl</t>
  </si>
  <si>
    <t>Dersin Düzeyi:</t>
  </si>
  <si>
    <t>DERS İZLEME PROGRAMI (SYLLABUS)</t>
  </si>
  <si>
    <r>
      <t xml:space="preserve">Önkoşul Dersler
</t>
    </r>
    <r>
      <rPr>
        <b/>
        <sz val="8"/>
        <color theme="1"/>
        <rFont val="Calibri"/>
        <family val="2"/>
        <charset val="162"/>
        <scheme val="minor"/>
      </rPr>
      <t>(Ders Kodu ve Adı, Min Harfli Başarı Notu)</t>
    </r>
  </si>
  <si>
    <r>
      <t xml:space="preserve">Haftalık Ders Programı
</t>
    </r>
    <r>
      <rPr>
        <b/>
        <sz val="8"/>
        <color theme="1"/>
        <rFont val="Calibri"/>
        <family val="2"/>
        <charset val="162"/>
        <scheme val="minor"/>
      </rPr>
      <t>(Gün, Saat Aralığı, Derslik)</t>
    </r>
  </si>
  <si>
    <t>&lt;Bu dersi bağlayan önceki derslerin kodu, adı, min hb&gt; {Her bir dersi birbirinden noktalı virgülle ayırınız.}</t>
  </si>
  <si>
    <t>Öğretim Üyesi</t>
  </si>
  <si>
    <t>E-posta</t>
  </si>
  <si>
    <t>Web</t>
  </si>
  <si>
    <t>Ofis/Oda No</t>
  </si>
  <si>
    <t>Öğrenci Görüşme Gün ve Saati</t>
  </si>
  <si>
    <t>Öğretim Üyesi Yardımcıları</t>
  </si>
  <si>
    <t>&lt;Unvan, Adı, Soyadı&gt;</t>
  </si>
  <si>
    <t>Telefon + İç Hat</t>
  </si>
  <si>
    <t>Dersin Amacı</t>
  </si>
  <si>
    <r>
      <t xml:space="preserve">Ders Kitabı
</t>
    </r>
    <r>
      <rPr>
        <b/>
        <sz val="8"/>
        <color theme="1"/>
        <rFont val="Calibri"/>
        <family val="2"/>
        <charset val="162"/>
        <scheme val="minor"/>
      </rPr>
      <t>ve/veya</t>
    </r>
    <r>
      <rPr>
        <b/>
        <sz val="10"/>
        <color theme="1"/>
        <rFont val="Calibri"/>
        <family val="2"/>
        <charset val="162"/>
        <scheme val="minor"/>
      </rPr>
      <t xml:space="preserve">
Kaynaklar</t>
    </r>
  </si>
  <si>
    <t>Dersin web sayfası:</t>
  </si>
  <si>
    <t>Ders
Öğrenme
Kazanımları
/Çıktıları</t>
  </si>
  <si>
    <t>Ders Öğrenme Kazanımı</t>
  </si>
  <si>
    <t>Program Kazanımları / Çıktıları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</si>
  <si>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</si>
  <si>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</si>
  <si>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</si>
  <si>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</si>
  <si>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</si>
  <si>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</si>
  <si>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</si>
  <si>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</si>
  <si>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</si>
  <si>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</si>
  <si>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</si>
  <si>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</si>
  <si>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</si>
  <si>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</si>
  <si>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</si>
  <si>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1:Zayıf;  2:Orta;  3:Güçlü</t>
  </si>
  <si>
    <t>TOPLAM ETKİ</t>
  </si>
  <si>
    <t>Program Kazanımları
x
Ders Öğrenme Kazanımları
Matrisi</t>
  </si>
  <si>
    <t>Planlanan Öğrenme Faaliyetleri ve Öğretim Yöntemleri</t>
  </si>
  <si>
    <t xml:space="preserve">Ders Sunuş Şekli 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</si>
  <si>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</si>
  <si>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</si>
  <si>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</si>
  <si>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</si>
  <si>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</si>
  <si>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</si>
  <si>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</si>
  <si>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</si>
  <si>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</si>
  <si>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</si>
  <si>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</si>
  <si>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</si>
  <si>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</si>
  <si>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</si>
  <si>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</si>
  <si>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</si>
  <si>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</si>
  <si>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Tarih</t>
  </si>
  <si>
    <t>Hafta</t>
  </si>
  <si>
    <t>Haftalık Ders İçerikleri</t>
  </si>
  <si>
    <t>Kaynak No - İlgili Bölüm</t>
  </si>
  <si>
    <t>Arasınav</t>
  </si>
  <si>
    <t>Öğretim Dili</t>
  </si>
  <si>
    <t>Değerlendirme Aracı</t>
  </si>
  <si>
    <t>Yarıyıl Sonu Sınavı (Final)</t>
  </si>
  <si>
    <t>Bütünleme Sınavı (varsa)</t>
  </si>
  <si>
    <t>Başarı Değerlendirme Yöntemi</t>
  </si>
  <si>
    <t>YSSL (BDS)</t>
  </si>
  <si>
    <t>BNAL (BDS)</t>
  </si>
  <si>
    <t>BDKL (BDS)</t>
  </si>
  <si>
    <t>Başarı Notu Hesabı</t>
  </si>
  <si>
    <t>Değerlendirme Araçları
ve
Katkı Oranları</t>
  </si>
  <si>
    <t>Adet</t>
  </si>
  <si>
    <t>Başarı Notuna Katkısı (%)</t>
  </si>
  <si>
    <t>Yarıyıl İçi Değerlendirme
Notuna Katkısı (%)</t>
  </si>
  <si>
    <t>Yarıyıl İçi Değerlendirmesi</t>
  </si>
  <si>
    <t>Ödev</t>
  </si>
  <si>
    <t>Kısa Sınav / Quiz</t>
  </si>
  <si>
    <t>Proje</t>
  </si>
  <si>
    <t>Derse Katılım</t>
  </si>
  <si>
    <t>Öğrenci İşyükü Hesabı</t>
  </si>
  <si>
    <t>Araç</t>
  </si>
  <si>
    <t>Yarıyıl Top. Saat</t>
  </si>
  <si>
    <t>Sunum / Seminer / Demo</t>
  </si>
  <si>
    <t>Laboratuvar / Atölye</t>
  </si>
  <si>
    <t>Teorik Saat</t>
  </si>
  <si>
    <t>Uygulama Saat</t>
  </si>
  <si>
    <t>Ders Öncesi/Sonrası Bireysel Çalışma</t>
  </si>
  <si>
    <t>Uyg. Öncesi/Sonrası Bireysel Çalışma</t>
  </si>
  <si>
    <t>Araştırma / Rapor / Diğer</t>
  </si>
  <si>
    <t>Arasınav ve Hazırlığı</t>
  </si>
  <si>
    <t>Kısa Sınav / Quiz ve Hazırlığı</t>
  </si>
  <si>
    <t>Proje ve Hazırlığı</t>
  </si>
  <si>
    <t>Ödev ve Hazırlığı</t>
  </si>
  <si>
    <t>Laboratuvar / Atölye ve Hazırlığı</t>
  </si>
  <si>
    <t>Sunum / Seminer / Demo ve Hazırlığı</t>
  </si>
  <si>
    <t>Araştırma / Rapor / Diğer ve Hazırlığı</t>
  </si>
  <si>
    <t>Yarıyıl Sonu Sınavı (Final) ve Hazırlığı</t>
  </si>
  <si>
    <t>Haftalık Ort. Saat</t>
  </si>
  <si>
    <t>Haftalık Or. Saat</t>
  </si>
  <si>
    <t>1 ECTS Kredisi = 25 Öğrenci İşyükü Saati</t>
  </si>
  <si>
    <t>Toplam Öğrenci İşyükü Saati:</t>
  </si>
  <si>
    <t>İşyükü Hesabı:</t>
  </si>
  <si>
    <r>
      <t xml:space="preserve">Önkoşullu Dersler
</t>
    </r>
    <r>
      <rPr>
        <b/>
        <sz val="8"/>
        <color theme="1"/>
        <rFont val="Calibri"/>
        <family val="2"/>
        <charset val="162"/>
        <scheme val="minor"/>
      </rPr>
      <t>(Ders Kodu ve Adı, Min Harfli Başarı Notu)</t>
    </r>
  </si>
  <si>
    <t>&lt;Yüzyüze, deney, soru-cevap, tartışma, örnek olay, gösterip yaptırma vb.&gt;</t>
  </si>
  <si>
    <t>&lt;Bu dersin bağladığı sonraki derslerin kodu, adı, min hb&gt; {Her bir dersi birbirinden noktalı virgülle ayırınız.}</t>
  </si>
  <si>
    <t>Lisans (First Cycle)</t>
  </si>
  <si>
    <t>Physics Department</t>
  </si>
  <si>
    <t>SYLLABUS</t>
  </si>
  <si>
    <t>Course Code</t>
  </si>
  <si>
    <t>Course Name</t>
  </si>
  <si>
    <t>Course Type</t>
  </si>
  <si>
    <t>Weekly Course Hours</t>
  </si>
  <si>
    <t>ECTS Credits</t>
  </si>
  <si>
    <t>Semester</t>
  </si>
  <si>
    <t>Course Level:</t>
  </si>
  <si>
    <t>Course Pool
(if any)</t>
  </si>
  <si>
    <r>
      <t xml:space="preserve">Prerequisite Courses
</t>
    </r>
    <r>
      <rPr>
        <b/>
        <sz val="8"/>
        <color theme="1"/>
        <rFont val="Calibri"/>
        <family val="2"/>
        <charset val="162"/>
        <scheme val="minor"/>
      </rPr>
      <t>(Course Code and Name, Min Letter Grade to success)</t>
    </r>
  </si>
  <si>
    <r>
      <t xml:space="preserve">Prerequisite to
</t>
    </r>
    <r>
      <rPr>
        <b/>
        <sz val="8"/>
        <color theme="1"/>
        <rFont val="Calibri"/>
        <family val="2"/>
        <charset val="162"/>
        <scheme val="minor"/>
      </rPr>
      <t>(Course Code and Name, Min Letter Grade to success)</t>
    </r>
  </si>
  <si>
    <r>
      <t>Weekly Time &amp; Classroom Schedule
(</t>
    </r>
    <r>
      <rPr>
        <b/>
        <sz val="8"/>
        <color theme="1"/>
        <rFont val="Calibri"/>
        <family val="2"/>
        <charset val="162"/>
        <scheme val="minor"/>
      </rPr>
      <t>Day, Hours, Classroom)</t>
    </r>
  </si>
  <si>
    <t>Course Lecturer</t>
  </si>
  <si>
    <t>Teaching Assistant(s)</t>
  </si>
  <si>
    <t>&lt;Title, Name, Surname&gt;</t>
  </si>
  <si>
    <t>Office</t>
  </si>
  <si>
    <t>E-mail</t>
  </si>
  <si>
    <t>Office Days and Hours</t>
  </si>
  <si>
    <t>Course
Objectives</t>
  </si>
  <si>
    <t>Course web pages:</t>
  </si>
  <si>
    <t>Textbooks
and/or
References
(Recommended
Reading)</t>
  </si>
  <si>
    <t>Learning Outcomes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</si>
  <si>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</si>
  <si>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</si>
  <si>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</si>
  <si>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</si>
  <si>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</si>
  <si>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</si>
  <si>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</si>
  <si>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</si>
  <si>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</si>
  <si>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</si>
  <si>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</si>
  <si>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</si>
  <si>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</si>
  <si>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</si>
  <si>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</si>
  <si>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</si>
  <si>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</si>
  <si>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Midterm</t>
  </si>
  <si>
    <t>Final</t>
  </si>
  <si>
    <t>Date</t>
  </si>
  <si>
    <t>Course Contents (Topics)</t>
  </si>
  <si>
    <t>Reference No - Section</t>
  </si>
  <si>
    <t>Assessment
Methods
and
Criteria</t>
  </si>
  <si>
    <t>Evaluation Tool</t>
  </si>
  <si>
    <t>Quantity</t>
  </si>
  <si>
    <t>Weight in
Total (%)</t>
  </si>
  <si>
    <t>Weight in
Semester Evaluation (%)</t>
  </si>
  <si>
    <t>Resit (Final Make-up) Exam (if exists)</t>
  </si>
  <si>
    <t>Semester Evaluation</t>
  </si>
  <si>
    <t>Quiz(es)</t>
  </si>
  <si>
    <t>Homework(s)</t>
  </si>
  <si>
    <t>Laboratory / Workshop</t>
  </si>
  <si>
    <t>Presentation/ Seminar / Demo</t>
  </si>
  <si>
    <t>Research / Report / Other</t>
  </si>
  <si>
    <t>Presents to course</t>
  </si>
  <si>
    <t>Midterm(s)</t>
  </si>
  <si>
    <t>Project(s)</t>
  </si>
  <si>
    <t>Student Workload (ECTS Credit) Calculation</t>
  </si>
  <si>
    <t>Hour/Quantity</t>
  </si>
  <si>
    <t>Workload Hours</t>
  </si>
  <si>
    <t>Pre-class and Post-class self study</t>
  </si>
  <si>
    <t>Pre and post-application self study</t>
  </si>
  <si>
    <t>Midterm &amp; preparation</t>
  </si>
  <si>
    <t>Final &amp; preparation</t>
  </si>
  <si>
    <t>Quiz &amp; preparation</t>
  </si>
  <si>
    <t>Project &amp; preparation</t>
  </si>
  <si>
    <t>Homework &amp; preparation</t>
  </si>
  <si>
    <t>Presentation &amp; preparation</t>
  </si>
  <si>
    <t>Research &amp; preparation</t>
  </si>
  <si>
    <t>Laboratory/Atelier &amp; preparation</t>
  </si>
  <si>
    <t>Total Student Workload Hours:</t>
  </si>
  <si>
    <t>1 ECTS Credits = 25 Student Workload Hours</t>
  </si>
  <si>
    <t>Workload Calculation:</t>
  </si>
  <si>
    <t>Credits</t>
  </si>
  <si>
    <t>Learning Activity and Teaching Methods</t>
  </si>
  <si>
    <t>Course Presentation</t>
  </si>
  <si>
    <t>Week</t>
  </si>
  <si>
    <t>Evaluation Method</t>
  </si>
  <si>
    <t>Grade Calculation</t>
  </si>
  <si>
    <t>Theoretical hours</t>
  </si>
  <si>
    <t>Application hours</t>
  </si>
  <si>
    <t>Language of Instruction</t>
  </si>
  <si>
    <t>&lt;face-to-face, experiments, question-answer, discussion, case study, have it made by showing, etc.&gt;</t>
  </si>
  <si>
    <t>&lt;expression/presentaton, question-answer, discussion, problem solving, case study, experiments/laboratory, observation, tripping dramatisation, project, homework, etc.&gt;</t>
  </si>
  <si>
    <t>Program Gains / Outputs</t>
  </si>
  <si>
    <t>PG1</t>
  </si>
  <si>
    <t>PG2</t>
  </si>
  <si>
    <t>PG3</t>
  </si>
  <si>
    <t>PG4</t>
  </si>
  <si>
    <t>PG5</t>
  </si>
  <si>
    <t>PG6</t>
  </si>
  <si>
    <t>PG7</t>
  </si>
  <si>
    <t>PG8</t>
  </si>
  <si>
    <t>PG9</t>
  </si>
  <si>
    <t>PG10</t>
  </si>
  <si>
    <t>PG11</t>
  </si>
  <si>
    <t>PG12</t>
  </si>
  <si>
    <t>PG13</t>
  </si>
  <si>
    <t>PG14</t>
  </si>
  <si>
    <t>PG15</t>
  </si>
  <si>
    <t>Course Learning Gains</t>
  </si>
  <si>
    <t>TOTAL EFFECT</t>
  </si>
  <si>
    <t>Program Gains
x
Course Learning Gains
Matrix</t>
  </si>
  <si>
    <t>1:Week;  2:Medium;  3:Strong</t>
  </si>
  <si>
    <t>Tel / Extention</t>
  </si>
  <si>
    <t>Zorunlu</t>
  </si>
  <si>
    <t>Study Week</t>
  </si>
  <si>
    <t>Final Exam Week</t>
  </si>
  <si>
    <t>Bağıl Değerlendirme Sistemi (BDS)</t>
  </si>
  <si>
    <t>Yarıyıl/yıl içi değerlendirmesi ve yarıyıl/yıl sonu sınavı notlarından hesaplanır.</t>
  </si>
  <si>
    <t>Bilgisayar Laboratuvarında birebir uygulamalarla çalışarak eğitim.</t>
  </si>
  <si>
    <t>Vize</t>
  </si>
  <si>
    <t>Final çalışma haftası</t>
  </si>
  <si>
    <t>Final Sınav haftası</t>
  </si>
  <si>
    <t>2018-2019 Fall and Spring Semesters</t>
  </si>
  <si>
    <t>Yüksek Lisans (Second Cycle)</t>
  </si>
  <si>
    <t xml:space="preserve">MARMARA UNIVERSITY   
Institute of Graduate Study for Pure and Applied Sciences </t>
  </si>
  <si>
    <t>MARMARA ÜNİVERSİTESİ  
Fen Bilimleri Enstitüsü</t>
  </si>
  <si>
    <t>2018-2019 Güz ve Bahar Yarıyılı</t>
  </si>
  <si>
    <t>……………... Anabilim Dalı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</si>
</sst>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charset val="162"/>
      <scheme val="minor"/>
    </font>
    <font>
      <u/>
      <sz val="9"/>
      <color theme="10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F2E7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 applyNumberFormat="0" applyFill="0" applyBorder="0" applyAlignment="0" applyProtection="0"/>
  </cellStyleXfs>
  <cellXfs count="2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11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1" fontId="2" fillId="10" borderId="22" xfId="0" applyNumberFormat="1" applyFont="1" applyFill="1" applyBorder="1" applyAlignment="1">
      <alignment horizontal="center" vertical="center" wrapText="1"/>
    </xf>
    <xf numFmtId="0" fontId="5" fillId="11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11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8" fillId="9" borderId="3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4" fillId="12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 applyProtection="1">
      <alignment horizontal="center" vertical="center" wrapText="1"/>
      <protection locked="0"/>
    </xf>
    <xf numFmtId="0" fontId="4" fillId="11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1" fillId="11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5" fillId="11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11" borderId="16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" fillId="11" borderId="10" xfId="0" applyFont="1" applyFill="1" applyBorder="1" applyAlignment="1" applyProtection="1">
      <alignment horizontal="left" vertical="center" wrapText="1"/>
      <protection locked="0"/>
    </xf>
    <xf numFmtId="0" fontId="1" fillId="11" borderId="11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11" borderId="5" xfId="0" applyFont="1" applyFill="1" applyBorder="1" applyAlignment="1" applyProtection="1">
      <alignment horizontal="center" vertical="center" wrapText="1"/>
      <protection locked="0"/>
    </xf>
    <xf numFmtId="0" fontId="16" fillId="11" borderId="0" xfId="2" applyFont="1" applyFill="1" applyBorder="1" applyAlignment="1" applyProtection="1">
      <alignment horizontal="left" vertical="center" wrapText="1"/>
      <protection locked="0"/>
    </xf>
    <xf numFmtId="0" fontId="1" fillId="11" borderId="0" xfId="0" applyFont="1" applyFill="1" applyBorder="1" applyAlignment="1" applyProtection="1">
      <alignment horizontal="left" vertical="center" wrapText="1"/>
      <protection locked="0"/>
    </xf>
    <xf numFmtId="0" fontId="1" fillId="11" borderId="13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16" fillId="0" borderId="0" xfId="2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11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 applyProtection="1">
      <alignment horizontal="center" vertical="center" wrapText="1"/>
      <protection locked="0"/>
    </xf>
    <xf numFmtId="0" fontId="16" fillId="0" borderId="10" xfId="2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11" borderId="4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11" borderId="0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Border="1" applyAlignment="1" applyProtection="1">
      <alignment horizontal="left" vertical="center" wrapText="1"/>
      <protection locked="0"/>
    </xf>
    <xf numFmtId="0" fontId="7" fillId="11" borderId="13" xfId="0" applyFont="1" applyFill="1" applyBorder="1" applyAlignment="1" applyProtection="1">
      <alignment horizontal="left" vertical="center" wrapText="1"/>
      <protection locked="0"/>
    </xf>
    <xf numFmtId="0" fontId="2" fillId="10" borderId="22" xfId="0" applyFont="1" applyFill="1" applyBorder="1" applyAlignment="1">
      <alignment horizontal="left" vertical="center" wrapText="1"/>
    </xf>
    <xf numFmtId="0" fontId="1" fillId="11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11" borderId="16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11" borderId="15" xfId="0" applyFont="1" applyFill="1" applyBorder="1" applyAlignment="1" applyProtection="1">
      <alignment horizontal="left" vertical="center" wrapText="1"/>
      <protection locked="0"/>
    </xf>
    <xf numFmtId="0" fontId="1" fillId="11" borderId="20" xfId="0" applyFont="1" applyFill="1" applyBorder="1" applyAlignment="1" applyProtection="1">
      <alignment horizontal="left" vertical="center" wrapText="1"/>
      <protection locked="0"/>
    </xf>
    <xf numFmtId="0" fontId="1" fillId="11" borderId="21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left" vertical="center" wrapText="1"/>
    </xf>
    <xf numFmtId="0" fontId="1" fillId="11" borderId="2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center" wrapText="1"/>
    </xf>
    <xf numFmtId="2" fontId="1" fillId="11" borderId="0" xfId="0" applyNumberFormat="1" applyFont="1" applyFill="1" applyBorder="1" applyAlignment="1" applyProtection="1">
      <alignment horizontal="center" vertical="center" wrapText="1"/>
    </xf>
    <xf numFmtId="2" fontId="1" fillId="11" borderId="5" xfId="0" applyNumberFormat="1" applyFont="1" applyFill="1" applyBorder="1" applyAlignment="1" applyProtection="1">
      <alignment horizontal="center" vertical="center" wrapText="1"/>
    </xf>
    <xf numFmtId="2" fontId="1" fillId="11" borderId="13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</xf>
    <xf numFmtId="2" fontId="1" fillId="0" borderId="13" xfId="0" applyNumberFormat="1" applyFont="1" applyBorder="1" applyAlignment="1" applyProtection="1">
      <alignment horizontal="center" vertical="center" wrapText="1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</xf>
    <xf numFmtId="2" fontId="1" fillId="0" borderId="5" xfId="0" applyNumberFormat="1" applyFont="1" applyBorder="1" applyAlignment="1" applyProtection="1">
      <alignment horizontal="center" vertical="center" wrapText="1"/>
    </xf>
    <xf numFmtId="3" fontId="1" fillId="11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 applyAlignment="1" applyProtection="1">
      <alignment horizontal="center" vertical="center" wrapText="1"/>
      <protection locked="0"/>
    </xf>
    <xf numFmtId="0" fontId="1" fillId="11" borderId="5" xfId="0" applyFont="1" applyFill="1" applyBorder="1" applyAlignment="1" applyProtection="1">
      <alignment horizontal="center" vertical="center" wrapText="1"/>
      <protection locked="0"/>
    </xf>
    <xf numFmtId="2" fontId="1" fillId="11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>
      <alignment horizontal="left" vertical="center" wrapText="1"/>
    </xf>
    <xf numFmtId="3" fontId="1" fillId="11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21" xfId="0" applyFont="1" applyFill="1" applyBorder="1" applyAlignment="1" applyProtection="1">
      <alignment horizontal="center" vertical="center" wrapText="1"/>
      <protection locked="0"/>
    </xf>
    <xf numFmtId="2" fontId="1" fillId="11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15" xfId="0" applyNumberFormat="1" applyFont="1" applyFill="1" applyBorder="1" applyAlignment="1" applyProtection="1">
      <alignment horizontal="center" vertical="center" wrapText="1"/>
    </xf>
    <xf numFmtId="2" fontId="1" fillId="11" borderId="16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" fontId="1" fillId="11" borderId="0" xfId="0" applyNumberFormat="1" applyFont="1" applyFill="1" applyBorder="1" applyAlignment="1">
      <alignment horizontal="center" vertical="center" wrapText="1"/>
    </xf>
    <xf numFmtId="1" fontId="1" fillId="11" borderId="13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11" borderId="0" xfId="0" applyNumberFormat="1" applyFont="1" applyFill="1" applyBorder="1" applyAlignment="1">
      <alignment horizontal="center" vertical="center" wrapText="1"/>
    </xf>
    <xf numFmtId="2" fontId="1" fillId="11" borderId="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right" vertical="center" wrapText="1"/>
    </xf>
    <xf numFmtId="0" fontId="3" fillId="6" borderId="15" xfId="0" applyFont="1" applyFill="1" applyBorder="1" applyAlignment="1">
      <alignment horizontal="right" vertical="center" wrapText="1"/>
    </xf>
    <xf numFmtId="1" fontId="5" fillId="6" borderId="15" xfId="0" applyNumberFormat="1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9" borderId="10" xfId="0" applyFont="1" applyFill="1" applyBorder="1" applyAlignment="1" applyProtection="1">
      <alignment horizontal="center" vertical="center" wrapText="1"/>
      <protection locked="0"/>
    </xf>
    <xf numFmtId="0" fontId="8" fillId="9" borderId="11" xfId="0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 applyProtection="1">
      <alignment horizontal="center" vertical="center" wrapText="1"/>
      <protection locked="0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left" vertical="center" wrapText="1"/>
    </xf>
    <xf numFmtId="0" fontId="7" fillId="10" borderId="15" xfId="0" applyFont="1" applyFill="1" applyBorder="1" applyAlignment="1" applyProtection="1">
      <alignment horizontal="center" vertical="center" wrapText="1"/>
      <protection locked="0"/>
    </xf>
    <xf numFmtId="0" fontId="7" fillId="10" borderId="16" xfId="0" applyFont="1" applyFill="1" applyBorder="1" applyAlignment="1" applyProtection="1">
      <alignment horizontal="center" vertical="center" wrapText="1"/>
      <protection locked="0"/>
    </xf>
    <xf numFmtId="0" fontId="1" fillId="11" borderId="13" xfId="0" applyFont="1" applyFill="1" applyBorder="1" applyAlignment="1" applyProtection="1">
      <alignment horizontal="center" vertical="center" wrapText="1"/>
      <protection locked="0"/>
    </xf>
    <xf numFmtId="0" fontId="2" fillId="10" borderId="27" xfId="0" applyFont="1" applyFill="1" applyBorder="1" applyAlignment="1">
      <alignment horizontal="left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</cellXfs>
  <cellStyles count="3">
    <cellStyle name="Köprü" xfId="2" builtinId="8"/>
    <cellStyle name="Normal" xfId="0" builtinId="0"/>
    <cellStyle name="Normal 2" xfId="1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DF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3</xdr:col>
      <xdr:colOff>230333</xdr:colOff>
      <xdr:row>2</xdr:row>
      <xdr:rowOff>304067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59008" cy="1062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3</xdr:col>
      <xdr:colOff>230333</xdr:colOff>
      <xdr:row>2</xdr:row>
      <xdr:rowOff>313592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59008" cy="106289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3</xdr:col>
      <xdr:colOff>230333</xdr:colOff>
      <xdr:row>2</xdr:row>
      <xdr:rowOff>313592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59008" cy="1062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0"/>
  <sheetViews>
    <sheetView tabSelected="1" zoomScaleNormal="100" workbookViewId="0">
      <selection activeCell="E3" sqref="E3:Y3"/>
    </sheetView>
  </sheetViews>
  <sheetFormatPr defaultColWidth="0" defaultRowHeight="18" customHeight="1" zeroHeight="1" x14ac:dyDescent="0.25"/>
  <cols>
    <col min="1" max="19" width="4.140625" style="1" customWidth="1"/>
    <col min="20" max="25" width="3.42578125" style="1" customWidth="1"/>
    <col min="26" max="16384" width="4.140625" style="1" hidden="1"/>
  </cols>
  <sheetData>
    <row r="1" spans="1:25" ht="42.75" customHeight="1" x14ac:dyDescent="0.25">
      <c r="A1" s="18"/>
      <c r="B1" s="19"/>
      <c r="C1" s="19"/>
      <c r="D1" s="19"/>
      <c r="E1" s="24" t="s">
        <v>236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</row>
    <row r="2" spans="1:25" ht="24" customHeight="1" x14ac:dyDescent="0.25">
      <c r="A2" s="20"/>
      <c r="B2" s="21"/>
      <c r="C2" s="21"/>
      <c r="D2" s="21"/>
      <c r="E2" s="26" t="s">
        <v>238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</row>
    <row r="3" spans="1:25" ht="27.75" customHeight="1" x14ac:dyDescent="0.25">
      <c r="A3" s="20"/>
      <c r="B3" s="21"/>
      <c r="C3" s="21"/>
      <c r="D3" s="21"/>
      <c r="E3" s="28" t="s">
        <v>11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spans="1:25" ht="27" customHeight="1" x14ac:dyDescent="0.25">
      <c r="A4" s="22"/>
      <c r="B4" s="23"/>
      <c r="C4" s="23"/>
      <c r="D4" s="23"/>
      <c r="E4" s="31" t="s">
        <v>237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2" t="s">
        <v>10</v>
      </c>
      <c r="Q4" s="32"/>
      <c r="R4" s="32"/>
      <c r="S4" s="33" t="s">
        <v>115</v>
      </c>
      <c r="T4" s="33"/>
      <c r="U4" s="33"/>
      <c r="V4" s="33"/>
      <c r="W4" s="33"/>
      <c r="X4" s="33"/>
      <c r="Y4" s="34"/>
    </row>
    <row r="5" spans="1:25" ht="21" customHeight="1" x14ac:dyDescent="0.25">
      <c r="A5" s="47" t="s">
        <v>0</v>
      </c>
      <c r="B5" s="35"/>
      <c r="C5" s="35"/>
      <c r="D5" s="35"/>
      <c r="E5" s="35" t="s">
        <v>1</v>
      </c>
      <c r="F5" s="35"/>
      <c r="G5" s="35"/>
      <c r="H5" s="35"/>
      <c r="I5" s="35"/>
      <c r="J5" s="35"/>
      <c r="K5" s="35"/>
      <c r="L5" s="35" t="s">
        <v>2</v>
      </c>
      <c r="M5" s="35"/>
      <c r="N5" s="35"/>
      <c r="O5" s="35" t="s">
        <v>3</v>
      </c>
      <c r="P5" s="35"/>
      <c r="Q5" s="35"/>
      <c r="R5" s="49" t="s">
        <v>4</v>
      </c>
      <c r="S5" s="49"/>
      <c r="T5" s="35" t="s">
        <v>7</v>
      </c>
      <c r="U5" s="35"/>
      <c r="V5" s="35" t="s">
        <v>8</v>
      </c>
      <c r="W5" s="35"/>
      <c r="X5" s="35" t="s">
        <v>9</v>
      </c>
      <c r="Y5" s="37"/>
    </row>
    <row r="6" spans="1:25" ht="12.75" customHeight="1" x14ac:dyDescent="0.25">
      <c r="A6" s="4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5" t="s">
        <v>5</v>
      </c>
      <c r="S6" s="15" t="s">
        <v>6</v>
      </c>
      <c r="T6" s="36"/>
      <c r="U6" s="36"/>
      <c r="V6" s="36"/>
      <c r="W6" s="36"/>
      <c r="X6" s="36"/>
      <c r="Y6" s="38"/>
    </row>
    <row r="7" spans="1:25" ht="28.5" customHeight="1" x14ac:dyDescent="0.25">
      <c r="A7" s="39"/>
      <c r="B7" s="40"/>
      <c r="C7" s="40"/>
      <c r="D7" s="40"/>
      <c r="E7" s="41"/>
      <c r="F7" s="41"/>
      <c r="G7" s="41"/>
      <c r="H7" s="41"/>
      <c r="I7" s="41"/>
      <c r="J7" s="41"/>
      <c r="K7" s="41"/>
      <c r="L7" s="42" t="s">
        <v>224</v>
      </c>
      <c r="M7" s="42"/>
      <c r="N7" s="42"/>
      <c r="O7" s="43"/>
      <c r="P7" s="43"/>
      <c r="Q7" s="43"/>
      <c r="R7" s="17"/>
      <c r="S7" s="16"/>
      <c r="T7" s="44"/>
      <c r="U7" s="44"/>
      <c r="V7" s="45"/>
      <c r="W7" s="45"/>
      <c r="X7" s="44"/>
      <c r="Y7" s="46"/>
    </row>
    <row r="8" spans="1:25" ht="27" customHeight="1" x14ac:dyDescent="0.25">
      <c r="A8" s="58" t="s">
        <v>12</v>
      </c>
      <c r="B8" s="59"/>
      <c r="C8" s="59"/>
      <c r="D8" s="59"/>
      <c r="E8" s="59"/>
      <c r="F8" s="59"/>
      <c r="G8" s="59"/>
      <c r="H8" s="59"/>
      <c r="I8" s="59" t="s">
        <v>112</v>
      </c>
      <c r="J8" s="59"/>
      <c r="K8" s="59"/>
      <c r="L8" s="59"/>
      <c r="M8" s="59"/>
      <c r="N8" s="59"/>
      <c r="O8" s="59"/>
      <c r="P8" s="59"/>
      <c r="Q8" s="59" t="s">
        <v>13</v>
      </c>
      <c r="R8" s="59"/>
      <c r="S8" s="59"/>
      <c r="T8" s="59"/>
      <c r="U8" s="59"/>
      <c r="V8" s="59"/>
      <c r="W8" s="59"/>
      <c r="X8" s="59"/>
      <c r="Y8" s="60"/>
    </row>
    <row r="9" spans="1:25" ht="33" customHeight="1" x14ac:dyDescent="0.25">
      <c r="A9" s="61" t="s">
        <v>14</v>
      </c>
      <c r="B9" s="62"/>
      <c r="C9" s="62"/>
      <c r="D9" s="62"/>
      <c r="E9" s="62"/>
      <c r="F9" s="62"/>
      <c r="G9" s="62"/>
      <c r="H9" s="62"/>
      <c r="I9" s="63" t="s">
        <v>114</v>
      </c>
      <c r="J9" s="63"/>
      <c r="K9" s="63"/>
      <c r="L9" s="63"/>
      <c r="M9" s="63"/>
      <c r="N9" s="63"/>
      <c r="O9" s="63"/>
      <c r="P9" s="63"/>
      <c r="Q9" s="62"/>
      <c r="R9" s="62"/>
      <c r="S9" s="62"/>
      <c r="T9" s="62"/>
      <c r="U9" s="62"/>
      <c r="V9" s="62"/>
      <c r="W9" s="62"/>
      <c r="X9" s="62"/>
      <c r="Y9" s="64"/>
    </row>
    <row r="10" spans="1:25" ht="25.5" customHeight="1" x14ac:dyDescent="0.25">
      <c r="A10" s="50" t="s">
        <v>15</v>
      </c>
      <c r="B10" s="51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1" t="s">
        <v>20</v>
      </c>
      <c r="N10" s="51"/>
      <c r="O10" s="51"/>
      <c r="P10" s="52" t="s">
        <v>21</v>
      </c>
      <c r="Q10" s="52"/>
      <c r="R10" s="52"/>
      <c r="S10" s="52"/>
      <c r="T10" s="52"/>
      <c r="U10" s="52"/>
      <c r="V10" s="52"/>
      <c r="W10" s="52"/>
      <c r="X10" s="52"/>
      <c r="Y10" s="53"/>
    </row>
    <row r="11" spans="1:25" ht="18" customHeight="1" x14ac:dyDescent="0.25">
      <c r="A11" s="54" t="s">
        <v>18</v>
      </c>
      <c r="B11" s="55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5" t="s">
        <v>18</v>
      </c>
      <c r="N11" s="55"/>
      <c r="O11" s="55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8" customHeight="1" x14ac:dyDescent="0.25">
      <c r="A12" s="54" t="s">
        <v>22</v>
      </c>
      <c r="B12" s="55"/>
      <c r="C12" s="55"/>
      <c r="D12" s="66"/>
      <c r="E12" s="66"/>
      <c r="F12" s="66"/>
      <c r="G12" s="66"/>
      <c r="H12" s="66"/>
      <c r="I12" s="66"/>
      <c r="J12" s="66"/>
      <c r="K12" s="66"/>
      <c r="L12" s="66"/>
      <c r="M12" s="55" t="s">
        <v>22</v>
      </c>
      <c r="N12" s="55"/>
      <c r="O12" s="55"/>
      <c r="P12" s="66"/>
      <c r="Q12" s="66"/>
      <c r="R12" s="66"/>
      <c r="S12" s="66"/>
      <c r="T12" s="66"/>
      <c r="U12" s="66"/>
      <c r="V12" s="66"/>
      <c r="W12" s="66"/>
      <c r="X12" s="66"/>
      <c r="Y12" s="67"/>
    </row>
    <row r="13" spans="1:25" ht="18" customHeight="1" x14ac:dyDescent="0.25">
      <c r="A13" s="54" t="s">
        <v>16</v>
      </c>
      <c r="B13" s="55"/>
      <c r="C13" s="55"/>
      <c r="D13" s="70"/>
      <c r="E13" s="56"/>
      <c r="F13" s="56"/>
      <c r="G13" s="56"/>
      <c r="H13" s="56"/>
      <c r="I13" s="56"/>
      <c r="J13" s="56"/>
      <c r="K13" s="56"/>
      <c r="L13" s="56"/>
      <c r="M13" s="55" t="s">
        <v>16</v>
      </c>
      <c r="N13" s="55"/>
      <c r="O13" s="55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8" customHeight="1" x14ac:dyDescent="0.25">
      <c r="A14" s="54" t="s">
        <v>17</v>
      </c>
      <c r="B14" s="55"/>
      <c r="C14" s="55"/>
      <c r="D14" s="65"/>
      <c r="E14" s="66"/>
      <c r="F14" s="66"/>
      <c r="G14" s="66"/>
      <c r="H14" s="66"/>
      <c r="I14" s="66"/>
      <c r="J14" s="66"/>
      <c r="K14" s="66"/>
      <c r="L14" s="66"/>
      <c r="M14" s="55" t="s">
        <v>17</v>
      </c>
      <c r="N14" s="55"/>
      <c r="O14" s="55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22.5" customHeight="1" x14ac:dyDescent="0.25">
      <c r="A15" s="68" t="s">
        <v>19</v>
      </c>
      <c r="B15" s="69"/>
      <c r="C15" s="69"/>
      <c r="D15" s="57"/>
      <c r="E15" s="57"/>
      <c r="F15" s="57"/>
      <c r="G15" s="57"/>
      <c r="H15" s="57"/>
      <c r="I15" s="57"/>
      <c r="J15" s="57"/>
      <c r="K15" s="57"/>
      <c r="L15" s="57"/>
      <c r="M15" s="69" t="s">
        <v>19</v>
      </c>
      <c r="N15" s="69"/>
      <c r="O15" s="69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60" customHeight="1" x14ac:dyDescent="0.25">
      <c r="A16" s="83" t="s">
        <v>23</v>
      </c>
      <c r="B16" s="84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8" customHeight="1" x14ac:dyDescent="0.25">
      <c r="A17" s="72" t="s">
        <v>24</v>
      </c>
      <c r="B17" s="73"/>
      <c r="C17" s="73"/>
      <c r="D17" s="35" t="s">
        <v>25</v>
      </c>
      <c r="E17" s="35"/>
      <c r="F17" s="35"/>
      <c r="G17" s="35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1:25" ht="18" customHeight="1" x14ac:dyDescent="0.25">
      <c r="A18" s="74"/>
      <c r="B18" s="75"/>
      <c r="C18" s="75"/>
      <c r="D18" s="7">
        <v>1</v>
      </c>
      <c r="E18" s="89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8" customHeight="1" x14ac:dyDescent="0.25">
      <c r="A19" s="74"/>
      <c r="B19" s="75"/>
      <c r="C19" s="75"/>
      <c r="D19" s="10">
        <v>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90"/>
    </row>
    <row r="20" spans="1:25" ht="18" customHeight="1" x14ac:dyDescent="0.25">
      <c r="A20" s="74"/>
      <c r="B20" s="75"/>
      <c r="C20" s="75"/>
      <c r="D20" s="7">
        <v>3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8" customHeight="1" x14ac:dyDescent="0.25">
      <c r="A21" s="74"/>
      <c r="B21" s="75"/>
      <c r="C21" s="75"/>
      <c r="D21" s="8">
        <v>4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90"/>
    </row>
    <row r="22" spans="1:25" ht="18" customHeight="1" x14ac:dyDescent="0.25">
      <c r="A22" s="76"/>
      <c r="B22" s="77"/>
      <c r="C22" s="77"/>
      <c r="D22" s="9">
        <v>5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8" customHeight="1" x14ac:dyDescent="0.25">
      <c r="A23" s="72" t="s">
        <v>26</v>
      </c>
      <c r="B23" s="73"/>
      <c r="C23" s="73"/>
      <c r="D23" s="6">
        <v>1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</row>
    <row r="24" spans="1:25" ht="18" customHeight="1" x14ac:dyDescent="0.25">
      <c r="A24" s="74"/>
      <c r="B24" s="75"/>
      <c r="C24" s="75"/>
      <c r="D24" s="7">
        <v>2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8" customHeight="1" x14ac:dyDescent="0.25">
      <c r="A25" s="74"/>
      <c r="B25" s="75"/>
      <c r="C25" s="75"/>
      <c r="D25" s="8">
        <v>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</row>
    <row r="26" spans="1:25" ht="18" customHeight="1" x14ac:dyDescent="0.25">
      <c r="A26" s="74"/>
      <c r="B26" s="75"/>
      <c r="C26" s="75"/>
      <c r="D26" s="7">
        <v>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8" customHeight="1" x14ac:dyDescent="0.25">
      <c r="A27" s="74"/>
      <c r="B27" s="75"/>
      <c r="C27" s="75"/>
      <c r="D27" s="8">
        <v>5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</row>
    <row r="28" spans="1:25" ht="18" customHeight="1" x14ac:dyDescent="0.25">
      <c r="A28" s="76"/>
      <c r="B28" s="77"/>
      <c r="C28" s="77"/>
      <c r="D28" s="9">
        <v>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8" customHeight="1" x14ac:dyDescent="0.25">
      <c r="A29" s="72" t="s">
        <v>46</v>
      </c>
      <c r="B29" s="73"/>
      <c r="C29" s="73"/>
      <c r="D29" s="101" t="s">
        <v>28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2" t="s">
        <v>44</v>
      </c>
      <c r="T29" s="102"/>
      <c r="U29" s="102"/>
      <c r="V29" s="102"/>
      <c r="W29" s="102"/>
      <c r="X29" s="102"/>
      <c r="Y29" s="103"/>
    </row>
    <row r="30" spans="1:25" ht="18" customHeight="1" x14ac:dyDescent="0.25">
      <c r="A30" s="74"/>
      <c r="B30" s="75"/>
      <c r="C30" s="75"/>
      <c r="D30" s="11" t="s">
        <v>29</v>
      </c>
      <c r="E30" s="11" t="s">
        <v>30</v>
      </c>
      <c r="F30" s="11" t="s">
        <v>31</v>
      </c>
      <c r="G30" s="11" t="s">
        <v>32</v>
      </c>
      <c r="H30" s="11" t="s">
        <v>33</v>
      </c>
      <c r="I30" s="11" t="s">
        <v>34</v>
      </c>
      <c r="J30" s="11" t="s">
        <v>35</v>
      </c>
      <c r="K30" s="11" t="s">
        <v>36</v>
      </c>
      <c r="L30" s="11" t="s">
        <v>37</v>
      </c>
      <c r="M30" s="11" t="s">
        <v>38</v>
      </c>
      <c r="N30" s="11" t="s">
        <v>39</v>
      </c>
      <c r="O30" s="11" t="s">
        <v>40</v>
      </c>
      <c r="P30" s="11" t="s">
        <v>41</v>
      </c>
      <c r="Q30" s="11" t="s">
        <v>42</v>
      </c>
      <c r="R30" s="11" t="s">
        <v>43</v>
      </c>
      <c r="S30" s="104" t="s">
        <v>27</v>
      </c>
      <c r="T30" s="104"/>
      <c r="U30" s="104"/>
      <c r="V30" s="104"/>
      <c r="W30" s="104"/>
      <c r="X30" s="104"/>
      <c r="Y30" s="104"/>
    </row>
    <row r="31" spans="1:25" ht="18" customHeight="1" x14ac:dyDescent="0.25">
      <c r="A31" s="74"/>
      <c r="B31" s="75"/>
      <c r="C31" s="7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4"/>
      <c r="Q31" s="5"/>
      <c r="R31" s="4"/>
      <c r="S31" s="66" t="str">
        <f t="shared" ref="S31:S36" si="0">IF(D23&lt;&gt;"","DK"&amp;D23&amp;" "&amp;LEFT(E23,20)&amp;"...","")</f>
        <v>DK1 ...</v>
      </c>
      <c r="T31" s="66"/>
      <c r="U31" s="66"/>
      <c r="V31" s="66"/>
      <c r="W31" s="66"/>
      <c r="X31" s="66"/>
      <c r="Y31" s="66"/>
    </row>
    <row r="32" spans="1:25" ht="18" customHeight="1" x14ac:dyDescent="0.25">
      <c r="A32" s="74"/>
      <c r="B32" s="75"/>
      <c r="C32" s="7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71" t="str">
        <f t="shared" si="0"/>
        <v>DK2 ...</v>
      </c>
      <c r="T32" s="71"/>
      <c r="U32" s="71"/>
      <c r="V32" s="71"/>
      <c r="W32" s="71"/>
      <c r="X32" s="71"/>
      <c r="Y32" s="71"/>
    </row>
    <row r="33" spans="1:25" ht="18" customHeight="1" x14ac:dyDescent="0.25">
      <c r="A33" s="74"/>
      <c r="B33" s="75"/>
      <c r="C33" s="7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66" t="str">
        <f t="shared" si="0"/>
        <v>DK3 ...</v>
      </c>
      <c r="T33" s="66"/>
      <c r="U33" s="66"/>
      <c r="V33" s="66"/>
      <c r="W33" s="66"/>
      <c r="X33" s="66"/>
      <c r="Y33" s="66"/>
    </row>
    <row r="34" spans="1:25" ht="18" customHeight="1" x14ac:dyDescent="0.25">
      <c r="A34" s="74"/>
      <c r="B34" s="75"/>
      <c r="C34" s="7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71" t="str">
        <f t="shared" si="0"/>
        <v>DK4 ...</v>
      </c>
      <c r="T34" s="71"/>
      <c r="U34" s="71"/>
      <c r="V34" s="71"/>
      <c r="W34" s="71"/>
      <c r="X34" s="71"/>
      <c r="Y34" s="71"/>
    </row>
    <row r="35" spans="1:25" ht="18" customHeight="1" x14ac:dyDescent="0.25">
      <c r="A35" s="74"/>
      <c r="B35" s="75"/>
      <c r="C35" s="7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66" t="str">
        <f t="shared" si="0"/>
        <v>DK5 ...</v>
      </c>
      <c r="T35" s="66"/>
      <c r="U35" s="66"/>
      <c r="V35" s="66"/>
      <c r="W35" s="66"/>
      <c r="X35" s="66"/>
      <c r="Y35" s="66"/>
    </row>
    <row r="36" spans="1:25" ht="18" customHeight="1" x14ac:dyDescent="0.25">
      <c r="A36" s="74"/>
      <c r="B36" s="75"/>
      <c r="C36" s="7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71" t="str">
        <f t="shared" si="0"/>
        <v>DK6 ...</v>
      </c>
      <c r="T36" s="71"/>
      <c r="U36" s="71"/>
      <c r="V36" s="71"/>
      <c r="W36" s="71"/>
      <c r="X36" s="71"/>
      <c r="Y36" s="71"/>
    </row>
    <row r="37" spans="1:25" ht="18" customHeight="1" x14ac:dyDescent="0.25">
      <c r="A37" s="76"/>
      <c r="B37" s="77"/>
      <c r="C37" s="77"/>
      <c r="D37" s="12">
        <f t="shared" ref="D37:R37" si="1">IF(SUM(D31:D36)=0,0,ROUND(AVERAGE(D31:D36),0))</f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  <c r="L37" s="12">
        <f t="shared" si="1"/>
        <v>0</v>
      </c>
      <c r="M37" s="12">
        <f t="shared" si="1"/>
        <v>0</v>
      </c>
      <c r="N37" s="12">
        <f t="shared" si="1"/>
        <v>0</v>
      </c>
      <c r="O37" s="12">
        <f t="shared" si="1"/>
        <v>0</v>
      </c>
      <c r="P37" s="12">
        <f t="shared" si="1"/>
        <v>0</v>
      </c>
      <c r="Q37" s="12">
        <f t="shared" si="1"/>
        <v>0</v>
      </c>
      <c r="R37" s="12">
        <f t="shared" si="1"/>
        <v>0</v>
      </c>
      <c r="S37" s="97" t="s">
        <v>45</v>
      </c>
      <c r="T37" s="97"/>
      <c r="U37" s="97"/>
      <c r="V37" s="97"/>
      <c r="W37" s="97"/>
      <c r="X37" s="97"/>
      <c r="Y37" s="97"/>
    </row>
    <row r="38" spans="1:25" ht="18" customHeight="1" x14ac:dyDescent="0.25">
      <c r="A38" s="47" t="s">
        <v>71</v>
      </c>
      <c r="B38" s="35"/>
      <c r="C38" s="35"/>
      <c r="D38" s="36" t="s">
        <v>47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 t="s">
        <v>48</v>
      </c>
      <c r="Q38" s="36"/>
      <c r="R38" s="36"/>
      <c r="S38" s="36"/>
      <c r="T38" s="36"/>
      <c r="U38" s="36"/>
      <c r="V38" s="36"/>
      <c r="W38" s="36"/>
      <c r="X38" s="36"/>
      <c r="Y38" s="38"/>
    </row>
    <row r="39" spans="1:25" ht="25.5" customHeight="1" x14ac:dyDescent="0.25">
      <c r="A39" s="98"/>
      <c r="B39" s="42"/>
      <c r="C39" s="42"/>
      <c r="D39" s="99" t="s">
        <v>229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42" t="s">
        <v>113</v>
      </c>
      <c r="Q39" s="42"/>
      <c r="R39" s="42"/>
      <c r="S39" s="42"/>
      <c r="T39" s="42"/>
      <c r="U39" s="42"/>
      <c r="V39" s="42"/>
      <c r="W39" s="42"/>
      <c r="X39" s="42"/>
      <c r="Y39" s="100"/>
    </row>
    <row r="40" spans="1:25" ht="18" customHeight="1" x14ac:dyDescent="0.25">
      <c r="A40" s="72" t="s">
        <v>67</v>
      </c>
      <c r="B40" s="73"/>
      <c r="C40" s="35" t="s">
        <v>66</v>
      </c>
      <c r="D40" s="35"/>
      <c r="E40" s="35"/>
      <c r="F40" s="35" t="s">
        <v>68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 t="s">
        <v>69</v>
      </c>
      <c r="T40" s="35"/>
      <c r="U40" s="35"/>
      <c r="V40" s="35"/>
      <c r="W40" s="35"/>
      <c r="X40" s="35"/>
      <c r="Y40" s="37"/>
    </row>
    <row r="41" spans="1:25" ht="15" customHeight="1" x14ac:dyDescent="0.25">
      <c r="A41" s="92" t="s">
        <v>49</v>
      </c>
      <c r="B41" s="93"/>
      <c r="C41" s="66"/>
      <c r="D41" s="66"/>
      <c r="E41" s="94"/>
      <c r="F41" s="89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94"/>
      <c r="S41" s="95"/>
      <c r="T41" s="95"/>
      <c r="U41" s="95"/>
      <c r="V41" s="95"/>
      <c r="W41" s="95"/>
      <c r="X41" s="95"/>
      <c r="Y41" s="96"/>
    </row>
    <row r="42" spans="1:25" ht="15" customHeight="1" x14ac:dyDescent="0.25">
      <c r="A42" s="92" t="s">
        <v>50</v>
      </c>
      <c r="B42" s="93"/>
      <c r="C42" s="105"/>
      <c r="D42" s="105"/>
      <c r="E42" s="106"/>
      <c r="F42" s="10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6"/>
      <c r="S42" s="108"/>
      <c r="T42" s="108"/>
      <c r="U42" s="108"/>
      <c r="V42" s="108"/>
      <c r="W42" s="108"/>
      <c r="X42" s="108"/>
      <c r="Y42" s="109"/>
    </row>
    <row r="43" spans="1:25" ht="15" customHeight="1" x14ac:dyDescent="0.25">
      <c r="A43" s="92" t="s">
        <v>51</v>
      </c>
      <c r="B43" s="93"/>
      <c r="C43" s="66"/>
      <c r="D43" s="66"/>
      <c r="E43" s="94"/>
      <c r="F43" s="89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94"/>
      <c r="S43" s="95"/>
      <c r="T43" s="95"/>
      <c r="U43" s="95"/>
      <c r="V43" s="95"/>
      <c r="W43" s="95"/>
      <c r="X43" s="95"/>
      <c r="Y43" s="96"/>
    </row>
    <row r="44" spans="1:25" ht="15" customHeight="1" x14ac:dyDescent="0.25">
      <c r="A44" s="92" t="s">
        <v>52</v>
      </c>
      <c r="B44" s="93"/>
      <c r="C44" s="105"/>
      <c r="D44" s="105"/>
      <c r="E44" s="106"/>
      <c r="F44" s="107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6"/>
      <c r="S44" s="108"/>
      <c r="T44" s="108"/>
      <c r="U44" s="108"/>
      <c r="V44" s="108"/>
      <c r="W44" s="108"/>
      <c r="X44" s="108"/>
      <c r="Y44" s="109"/>
    </row>
    <row r="45" spans="1:25" ht="15" customHeight="1" x14ac:dyDescent="0.25">
      <c r="A45" s="92" t="s">
        <v>53</v>
      </c>
      <c r="B45" s="93"/>
      <c r="C45" s="66"/>
      <c r="D45" s="66"/>
      <c r="E45" s="94"/>
      <c r="F45" s="89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94"/>
      <c r="S45" s="95"/>
      <c r="T45" s="95"/>
      <c r="U45" s="95"/>
      <c r="V45" s="95"/>
      <c r="W45" s="95"/>
      <c r="X45" s="95"/>
      <c r="Y45" s="96"/>
    </row>
    <row r="46" spans="1:25" ht="15" customHeight="1" x14ac:dyDescent="0.25">
      <c r="A46" s="92" t="s">
        <v>54</v>
      </c>
      <c r="B46" s="93"/>
      <c r="C46" s="105"/>
      <c r="D46" s="105"/>
      <c r="E46" s="106"/>
      <c r="F46" s="107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6"/>
      <c r="S46" s="108"/>
      <c r="T46" s="108"/>
      <c r="U46" s="108"/>
      <c r="V46" s="108"/>
      <c r="W46" s="108"/>
      <c r="X46" s="108"/>
      <c r="Y46" s="109"/>
    </row>
    <row r="47" spans="1:25" ht="15" customHeight="1" x14ac:dyDescent="0.25">
      <c r="A47" s="92" t="s">
        <v>55</v>
      </c>
      <c r="B47" s="93"/>
      <c r="C47" s="66"/>
      <c r="D47" s="66"/>
      <c r="E47" s="94"/>
      <c r="F47" s="89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94"/>
      <c r="S47" s="95"/>
      <c r="T47" s="95"/>
      <c r="U47" s="95"/>
      <c r="V47" s="95"/>
      <c r="W47" s="95"/>
      <c r="X47" s="95"/>
      <c r="Y47" s="96"/>
    </row>
    <row r="48" spans="1:25" ht="15" customHeight="1" x14ac:dyDescent="0.25">
      <c r="A48" s="92" t="s">
        <v>56</v>
      </c>
      <c r="B48" s="93"/>
      <c r="C48" s="105"/>
      <c r="D48" s="105"/>
      <c r="E48" s="106"/>
      <c r="F48" s="110" t="s">
        <v>230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08"/>
      <c r="T48" s="108"/>
      <c r="U48" s="108"/>
      <c r="V48" s="108"/>
      <c r="W48" s="108"/>
      <c r="X48" s="108"/>
      <c r="Y48" s="109"/>
    </row>
    <row r="49" spans="1:25" ht="15" customHeight="1" x14ac:dyDescent="0.25">
      <c r="A49" s="92" t="s">
        <v>57</v>
      </c>
      <c r="B49" s="93"/>
      <c r="C49" s="66"/>
      <c r="D49" s="66"/>
      <c r="E49" s="94"/>
      <c r="F49" s="89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94"/>
      <c r="S49" s="95"/>
      <c r="T49" s="95"/>
      <c r="U49" s="95"/>
      <c r="V49" s="95"/>
      <c r="W49" s="95"/>
      <c r="X49" s="95"/>
      <c r="Y49" s="96"/>
    </row>
    <row r="50" spans="1:25" ht="15" customHeight="1" x14ac:dyDescent="0.25">
      <c r="A50" s="92" t="s">
        <v>58</v>
      </c>
      <c r="B50" s="93"/>
      <c r="C50" s="105"/>
      <c r="D50" s="105"/>
      <c r="E50" s="106"/>
      <c r="F50" s="107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6"/>
      <c r="S50" s="108"/>
      <c r="T50" s="108"/>
      <c r="U50" s="108"/>
      <c r="V50" s="108"/>
      <c r="W50" s="108"/>
      <c r="X50" s="108"/>
      <c r="Y50" s="109"/>
    </row>
    <row r="51" spans="1:25" ht="15" customHeight="1" x14ac:dyDescent="0.25">
      <c r="A51" s="92" t="s">
        <v>59</v>
      </c>
      <c r="B51" s="93"/>
      <c r="C51" s="66"/>
      <c r="D51" s="66"/>
      <c r="E51" s="94"/>
      <c r="F51" s="8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94"/>
      <c r="S51" s="95"/>
      <c r="T51" s="95"/>
      <c r="U51" s="95"/>
      <c r="V51" s="95"/>
      <c r="W51" s="95"/>
      <c r="X51" s="95"/>
      <c r="Y51" s="96"/>
    </row>
    <row r="52" spans="1:25" ht="15" customHeight="1" x14ac:dyDescent="0.25">
      <c r="A52" s="92" t="s">
        <v>60</v>
      </c>
      <c r="B52" s="93"/>
      <c r="C52" s="105"/>
      <c r="D52" s="105"/>
      <c r="E52" s="106"/>
      <c r="F52" s="107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6"/>
      <c r="S52" s="108"/>
      <c r="T52" s="108"/>
      <c r="U52" s="108"/>
      <c r="V52" s="108"/>
      <c r="W52" s="108"/>
      <c r="X52" s="108"/>
      <c r="Y52" s="109"/>
    </row>
    <row r="53" spans="1:25" ht="15" customHeight="1" x14ac:dyDescent="0.25">
      <c r="A53" s="92" t="s">
        <v>61</v>
      </c>
      <c r="B53" s="93"/>
      <c r="C53" s="66"/>
      <c r="D53" s="66"/>
      <c r="E53" s="94"/>
      <c r="F53" s="89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94"/>
      <c r="S53" s="95"/>
      <c r="T53" s="95"/>
      <c r="U53" s="95"/>
      <c r="V53" s="95"/>
      <c r="W53" s="95"/>
      <c r="X53" s="95"/>
      <c r="Y53" s="96"/>
    </row>
    <row r="54" spans="1:25" ht="15" customHeight="1" x14ac:dyDescent="0.25">
      <c r="A54" s="92" t="s">
        <v>62</v>
      </c>
      <c r="B54" s="93"/>
      <c r="C54" s="105"/>
      <c r="D54" s="105"/>
      <c r="E54" s="106"/>
      <c r="F54" s="107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6"/>
      <c r="S54" s="108"/>
      <c r="T54" s="108"/>
      <c r="U54" s="108"/>
      <c r="V54" s="108"/>
      <c r="W54" s="108"/>
      <c r="X54" s="108"/>
      <c r="Y54" s="109"/>
    </row>
    <row r="55" spans="1:25" ht="15" customHeight="1" x14ac:dyDescent="0.25">
      <c r="A55" s="92" t="s">
        <v>63</v>
      </c>
      <c r="B55" s="93"/>
      <c r="C55" s="66"/>
      <c r="D55" s="66"/>
      <c r="E55" s="94"/>
      <c r="F55" s="89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4"/>
      <c r="S55" s="95"/>
      <c r="T55" s="95"/>
      <c r="U55" s="95"/>
      <c r="V55" s="95"/>
      <c r="W55" s="95"/>
      <c r="X55" s="95"/>
      <c r="Y55" s="96"/>
    </row>
    <row r="56" spans="1:25" ht="15" customHeight="1" x14ac:dyDescent="0.25">
      <c r="A56" s="92" t="s">
        <v>64</v>
      </c>
      <c r="B56" s="93"/>
      <c r="C56" s="105"/>
      <c r="D56" s="105"/>
      <c r="E56" s="106"/>
      <c r="F56" s="110" t="s">
        <v>231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2"/>
      <c r="S56" s="108"/>
      <c r="T56" s="108"/>
      <c r="U56" s="108"/>
      <c r="V56" s="108"/>
      <c r="W56" s="108"/>
      <c r="X56" s="108"/>
      <c r="Y56" s="109"/>
    </row>
    <row r="57" spans="1:25" ht="15" customHeight="1" x14ac:dyDescent="0.25">
      <c r="A57" s="92" t="s">
        <v>65</v>
      </c>
      <c r="B57" s="93"/>
      <c r="C57" s="113"/>
      <c r="D57" s="113"/>
      <c r="E57" s="114"/>
      <c r="F57" s="115" t="s">
        <v>232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7"/>
      <c r="S57" s="95"/>
      <c r="T57" s="95"/>
      <c r="U57" s="95"/>
      <c r="V57" s="95"/>
      <c r="W57" s="95"/>
      <c r="X57" s="95"/>
      <c r="Y57" s="96"/>
    </row>
    <row r="58" spans="1:25" s="2" customFormat="1" ht="18" customHeight="1" x14ac:dyDescent="0.25">
      <c r="A58" s="47" t="s">
        <v>75</v>
      </c>
      <c r="B58" s="35"/>
      <c r="C58" s="35"/>
      <c r="D58" s="35"/>
      <c r="E58" s="35"/>
      <c r="F58" s="35"/>
      <c r="G58" s="35"/>
      <c r="H58" s="35" t="s">
        <v>76</v>
      </c>
      <c r="I58" s="35"/>
      <c r="J58" s="35"/>
      <c r="K58" s="35" t="s">
        <v>77</v>
      </c>
      <c r="L58" s="35"/>
      <c r="M58" s="35"/>
      <c r="N58" s="35" t="s">
        <v>78</v>
      </c>
      <c r="O58" s="35"/>
      <c r="P58" s="35"/>
      <c r="Q58" s="35" t="s">
        <v>79</v>
      </c>
      <c r="R58" s="35"/>
      <c r="S58" s="35"/>
      <c r="T58" s="35"/>
      <c r="U58" s="35"/>
      <c r="V58" s="35"/>
      <c r="W58" s="35"/>
      <c r="X58" s="35"/>
      <c r="Y58" s="118"/>
    </row>
    <row r="59" spans="1:25" s="3" customFormat="1" ht="25.5" customHeight="1" x14ac:dyDescent="0.25">
      <c r="A59" s="98"/>
      <c r="B59" s="42"/>
      <c r="C59" s="42"/>
      <c r="D59" s="42"/>
      <c r="E59" s="42"/>
      <c r="F59" s="42"/>
      <c r="G59" s="42"/>
      <c r="H59" s="99"/>
      <c r="I59" s="99"/>
      <c r="J59" s="99"/>
      <c r="K59" s="42"/>
      <c r="L59" s="42"/>
      <c r="M59" s="42"/>
      <c r="N59" s="99"/>
      <c r="O59" s="99"/>
      <c r="P59" s="99"/>
      <c r="Q59" s="42"/>
      <c r="R59" s="42"/>
      <c r="S59" s="42"/>
      <c r="T59" s="42"/>
      <c r="U59" s="42"/>
      <c r="V59" s="42"/>
      <c r="W59" s="42"/>
      <c r="X59" s="42"/>
      <c r="Y59" s="119"/>
    </row>
    <row r="60" spans="1:25" ht="28.5" customHeight="1" x14ac:dyDescent="0.25">
      <c r="A60" s="152" t="s">
        <v>80</v>
      </c>
      <c r="B60" s="153"/>
      <c r="C60" s="153"/>
      <c r="D60" s="153"/>
      <c r="E60" s="158" t="s">
        <v>72</v>
      </c>
      <c r="F60" s="158"/>
      <c r="G60" s="158"/>
      <c r="H60" s="158"/>
      <c r="I60" s="158"/>
      <c r="J60" s="158"/>
      <c r="K60" s="35" t="s">
        <v>81</v>
      </c>
      <c r="L60" s="35"/>
      <c r="M60" s="35" t="s">
        <v>66</v>
      </c>
      <c r="N60" s="35"/>
      <c r="O60" s="35"/>
      <c r="P60" s="35" t="s">
        <v>82</v>
      </c>
      <c r="Q60" s="35"/>
      <c r="R60" s="35"/>
      <c r="S60" s="35"/>
      <c r="T60" s="35" t="s">
        <v>83</v>
      </c>
      <c r="U60" s="35"/>
      <c r="V60" s="35"/>
      <c r="W60" s="35"/>
      <c r="X60" s="35"/>
      <c r="Y60" s="37"/>
    </row>
    <row r="61" spans="1:25" ht="18" customHeight="1" x14ac:dyDescent="0.25">
      <c r="A61" s="154"/>
      <c r="B61" s="155"/>
      <c r="C61" s="155"/>
      <c r="D61" s="155"/>
      <c r="E61" s="55" t="s">
        <v>73</v>
      </c>
      <c r="F61" s="55"/>
      <c r="G61" s="55"/>
      <c r="H61" s="55"/>
      <c r="I61" s="55"/>
      <c r="J61" s="55"/>
      <c r="K61" s="136"/>
      <c r="L61" s="137"/>
      <c r="M61" s="138"/>
      <c r="N61" s="91"/>
      <c r="O61" s="139"/>
      <c r="P61" s="140"/>
      <c r="Q61" s="141"/>
      <c r="R61" s="141"/>
      <c r="S61" s="142"/>
      <c r="T61" s="121">
        <v>0</v>
      </c>
      <c r="U61" s="121"/>
      <c r="V61" s="121"/>
      <c r="W61" s="121"/>
      <c r="X61" s="121"/>
      <c r="Y61" s="123"/>
    </row>
    <row r="62" spans="1:25" ht="15" customHeight="1" x14ac:dyDescent="0.25">
      <c r="A62" s="154"/>
      <c r="B62" s="155"/>
      <c r="C62" s="155"/>
      <c r="D62" s="155"/>
      <c r="E62" s="124" t="s">
        <v>74</v>
      </c>
      <c r="F62" s="124"/>
      <c r="G62" s="124"/>
      <c r="H62" s="124"/>
      <c r="I62" s="124"/>
      <c r="J62" s="124"/>
      <c r="K62" s="125"/>
      <c r="L62" s="133"/>
      <c r="M62" s="126"/>
      <c r="N62" s="127"/>
      <c r="O62" s="128"/>
      <c r="P62" s="134" t="str">
        <f>IF(P61&lt;&gt;"",P61,"")</f>
        <v/>
      </c>
      <c r="Q62" s="131"/>
      <c r="R62" s="131"/>
      <c r="S62" s="135"/>
      <c r="T62" s="131">
        <v>0</v>
      </c>
      <c r="U62" s="131"/>
      <c r="V62" s="131"/>
      <c r="W62" s="131"/>
      <c r="X62" s="131"/>
      <c r="Y62" s="132"/>
    </row>
    <row r="63" spans="1:25" ht="18" customHeight="1" x14ac:dyDescent="0.25">
      <c r="A63" s="154"/>
      <c r="B63" s="155"/>
      <c r="C63" s="155"/>
      <c r="D63" s="155"/>
      <c r="E63" s="120" t="s">
        <v>84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1">
        <f>100-P61</f>
        <v>100</v>
      </c>
      <c r="Q63" s="121"/>
      <c r="R63" s="121"/>
      <c r="S63" s="122"/>
      <c r="T63" s="121">
        <v>100</v>
      </c>
      <c r="U63" s="121"/>
      <c r="V63" s="121"/>
      <c r="W63" s="121"/>
      <c r="X63" s="121"/>
      <c r="Y63" s="123"/>
    </row>
    <row r="64" spans="1:25" ht="15" customHeight="1" x14ac:dyDescent="0.25">
      <c r="A64" s="154"/>
      <c r="B64" s="155"/>
      <c r="C64" s="155"/>
      <c r="D64" s="155"/>
      <c r="E64" s="124" t="s">
        <v>70</v>
      </c>
      <c r="F64" s="124"/>
      <c r="G64" s="124"/>
      <c r="H64" s="124"/>
      <c r="I64" s="124"/>
      <c r="J64" s="124"/>
      <c r="K64" s="125"/>
      <c r="L64" s="125"/>
      <c r="M64" s="126"/>
      <c r="N64" s="127"/>
      <c r="O64" s="128"/>
      <c r="P64" s="129"/>
      <c r="Q64" s="129"/>
      <c r="R64" s="129"/>
      <c r="S64" s="130"/>
      <c r="T64" s="131" t="str">
        <f>IF(P64&lt;&gt;"",100*P64/$P$63,"")</f>
        <v/>
      </c>
      <c r="U64" s="131"/>
      <c r="V64" s="131"/>
      <c r="W64" s="131"/>
      <c r="X64" s="131"/>
      <c r="Y64" s="132"/>
    </row>
    <row r="65" spans="1:25" ht="15" customHeight="1" x14ac:dyDescent="0.25">
      <c r="A65" s="154"/>
      <c r="B65" s="155"/>
      <c r="C65" s="155"/>
      <c r="D65" s="155"/>
      <c r="E65" s="124" t="s">
        <v>86</v>
      </c>
      <c r="F65" s="124"/>
      <c r="G65" s="124"/>
      <c r="H65" s="124"/>
      <c r="I65" s="124"/>
      <c r="J65" s="124"/>
      <c r="K65" s="136"/>
      <c r="L65" s="136"/>
      <c r="M65" s="138"/>
      <c r="N65" s="91"/>
      <c r="O65" s="139"/>
      <c r="P65" s="141"/>
      <c r="Q65" s="141"/>
      <c r="R65" s="141"/>
      <c r="S65" s="142"/>
      <c r="T65" s="121" t="str">
        <f t="shared" ref="T65:T71" si="2">IF(P65&lt;&gt;"",100*P65/$P$63,"")</f>
        <v/>
      </c>
      <c r="U65" s="121"/>
      <c r="V65" s="121"/>
      <c r="W65" s="121"/>
      <c r="X65" s="121"/>
      <c r="Y65" s="123"/>
    </row>
    <row r="66" spans="1:25" ht="15" customHeight="1" x14ac:dyDescent="0.25">
      <c r="A66" s="154"/>
      <c r="B66" s="155"/>
      <c r="C66" s="155"/>
      <c r="D66" s="155"/>
      <c r="E66" s="124" t="s">
        <v>87</v>
      </c>
      <c r="F66" s="124"/>
      <c r="G66" s="124"/>
      <c r="H66" s="124"/>
      <c r="I66" s="124"/>
      <c r="J66" s="124"/>
      <c r="K66" s="125"/>
      <c r="L66" s="125"/>
      <c r="M66" s="126"/>
      <c r="N66" s="127"/>
      <c r="O66" s="128"/>
      <c r="P66" s="129"/>
      <c r="Q66" s="129"/>
      <c r="R66" s="129"/>
      <c r="S66" s="130"/>
      <c r="T66" s="131" t="str">
        <f t="shared" si="2"/>
        <v/>
      </c>
      <c r="U66" s="131"/>
      <c r="V66" s="131"/>
      <c r="W66" s="131"/>
      <c r="X66" s="131"/>
      <c r="Y66" s="132"/>
    </row>
    <row r="67" spans="1:25" ht="15" customHeight="1" x14ac:dyDescent="0.25">
      <c r="A67" s="154"/>
      <c r="B67" s="155"/>
      <c r="C67" s="155"/>
      <c r="D67" s="155"/>
      <c r="E67" s="124" t="s">
        <v>85</v>
      </c>
      <c r="F67" s="124"/>
      <c r="G67" s="124"/>
      <c r="H67" s="124"/>
      <c r="I67" s="124"/>
      <c r="J67" s="124"/>
      <c r="K67" s="136"/>
      <c r="L67" s="136"/>
      <c r="M67" s="138"/>
      <c r="N67" s="91"/>
      <c r="O67" s="139"/>
      <c r="P67" s="141"/>
      <c r="Q67" s="141"/>
      <c r="R67" s="141"/>
      <c r="S67" s="142"/>
      <c r="T67" s="121" t="str">
        <f t="shared" si="2"/>
        <v/>
      </c>
      <c r="U67" s="121"/>
      <c r="V67" s="121"/>
      <c r="W67" s="121"/>
      <c r="X67" s="121"/>
      <c r="Y67" s="123"/>
    </row>
    <row r="68" spans="1:25" ht="15" customHeight="1" x14ac:dyDescent="0.25">
      <c r="A68" s="154"/>
      <c r="B68" s="155"/>
      <c r="C68" s="155"/>
      <c r="D68" s="155"/>
      <c r="E68" s="124" t="s">
        <v>93</v>
      </c>
      <c r="F68" s="124"/>
      <c r="G68" s="124"/>
      <c r="H68" s="124"/>
      <c r="I68" s="124"/>
      <c r="J68" s="124"/>
      <c r="K68" s="125"/>
      <c r="L68" s="125"/>
      <c r="M68" s="126"/>
      <c r="N68" s="127"/>
      <c r="O68" s="128"/>
      <c r="P68" s="129"/>
      <c r="Q68" s="129"/>
      <c r="R68" s="129"/>
      <c r="S68" s="130"/>
      <c r="T68" s="131" t="str">
        <f t="shared" si="2"/>
        <v/>
      </c>
      <c r="U68" s="131"/>
      <c r="V68" s="131"/>
      <c r="W68" s="131"/>
      <c r="X68" s="131"/>
      <c r="Y68" s="132"/>
    </row>
    <row r="69" spans="1:25" ht="15" customHeight="1" x14ac:dyDescent="0.25">
      <c r="A69" s="154"/>
      <c r="B69" s="155"/>
      <c r="C69" s="155"/>
      <c r="D69" s="155"/>
      <c r="E69" s="124" t="s">
        <v>92</v>
      </c>
      <c r="F69" s="124"/>
      <c r="G69" s="124"/>
      <c r="H69" s="124"/>
      <c r="I69" s="124"/>
      <c r="J69" s="124"/>
      <c r="K69" s="136"/>
      <c r="L69" s="136"/>
      <c r="M69" s="138"/>
      <c r="N69" s="91"/>
      <c r="O69" s="139"/>
      <c r="P69" s="141"/>
      <c r="Q69" s="141"/>
      <c r="R69" s="141"/>
      <c r="S69" s="142"/>
      <c r="T69" s="121" t="str">
        <f t="shared" si="2"/>
        <v/>
      </c>
      <c r="U69" s="121"/>
      <c r="V69" s="121"/>
      <c r="W69" s="121"/>
      <c r="X69" s="121"/>
      <c r="Y69" s="123"/>
    </row>
    <row r="70" spans="1:25" ht="15" customHeight="1" x14ac:dyDescent="0.25">
      <c r="A70" s="154"/>
      <c r="B70" s="155"/>
      <c r="C70" s="155"/>
      <c r="D70" s="155"/>
      <c r="E70" s="124" t="s">
        <v>98</v>
      </c>
      <c r="F70" s="124"/>
      <c r="G70" s="124"/>
      <c r="H70" s="124"/>
      <c r="I70" s="124"/>
      <c r="J70" s="124"/>
      <c r="K70" s="125"/>
      <c r="L70" s="125"/>
      <c r="M70" s="126"/>
      <c r="N70" s="127"/>
      <c r="O70" s="128"/>
      <c r="P70" s="129"/>
      <c r="Q70" s="129"/>
      <c r="R70" s="129"/>
      <c r="S70" s="130"/>
      <c r="T70" s="131" t="str">
        <f t="shared" si="2"/>
        <v/>
      </c>
      <c r="U70" s="131"/>
      <c r="V70" s="131"/>
      <c r="W70" s="131"/>
      <c r="X70" s="131"/>
      <c r="Y70" s="132"/>
    </row>
    <row r="71" spans="1:25" ht="15" customHeight="1" x14ac:dyDescent="0.25">
      <c r="A71" s="156"/>
      <c r="B71" s="157"/>
      <c r="C71" s="157"/>
      <c r="D71" s="157"/>
      <c r="E71" s="143" t="s">
        <v>88</v>
      </c>
      <c r="F71" s="143"/>
      <c r="G71" s="143"/>
      <c r="H71" s="143"/>
      <c r="I71" s="143"/>
      <c r="J71" s="143"/>
      <c r="K71" s="144"/>
      <c r="L71" s="144"/>
      <c r="M71" s="145"/>
      <c r="N71" s="42"/>
      <c r="O71" s="119"/>
      <c r="P71" s="146"/>
      <c r="Q71" s="147"/>
      <c r="R71" s="147"/>
      <c r="S71" s="148"/>
      <c r="T71" s="149" t="str">
        <f t="shared" si="2"/>
        <v/>
      </c>
      <c r="U71" s="149"/>
      <c r="V71" s="149"/>
      <c r="W71" s="149"/>
      <c r="X71" s="149"/>
      <c r="Y71" s="150"/>
    </row>
    <row r="72" spans="1:25" ht="14.25" customHeight="1" x14ac:dyDescent="0.25">
      <c r="A72" s="151" t="str">
        <f>IF((SUM(P64:S71)+P61)=100,"","Hata! Başarı notuna katkıların toplamı 100'e eşit olması gerekir. (Girdiğiniz değerlerin toplamı = " &amp; (SUM(P64:S71)+P61) &amp; ")")</f>
        <v>Hata! Başarı notuna katkıların toplamı 100'e eşit olması gerekir. (Girdiğiniz değerlerin toplamı = 0)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</row>
    <row r="73" spans="1:25" ht="24" customHeight="1" x14ac:dyDescent="0.25">
      <c r="A73" s="159" t="s">
        <v>89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1"/>
    </row>
    <row r="74" spans="1:25" ht="24" customHeight="1" x14ac:dyDescent="0.25">
      <c r="A74" s="162" t="s">
        <v>90</v>
      </c>
      <c r="B74" s="120"/>
      <c r="C74" s="120"/>
      <c r="D74" s="120"/>
      <c r="E74" s="163" t="s">
        <v>107</v>
      </c>
      <c r="F74" s="163"/>
      <c r="G74" s="163" t="s">
        <v>91</v>
      </c>
      <c r="H74" s="163"/>
      <c r="I74" s="120" t="s">
        <v>90</v>
      </c>
      <c r="J74" s="120"/>
      <c r="K74" s="120"/>
      <c r="L74" s="120"/>
      <c r="M74" s="163" t="s">
        <v>107</v>
      </c>
      <c r="N74" s="163"/>
      <c r="O74" s="163" t="s">
        <v>91</v>
      </c>
      <c r="P74" s="163"/>
      <c r="Q74" s="120" t="s">
        <v>90</v>
      </c>
      <c r="R74" s="120"/>
      <c r="S74" s="120"/>
      <c r="T74" s="120"/>
      <c r="U74" s="163" t="s">
        <v>108</v>
      </c>
      <c r="V74" s="163"/>
      <c r="W74" s="163" t="s">
        <v>91</v>
      </c>
      <c r="X74" s="163"/>
      <c r="Y74" s="164"/>
    </row>
    <row r="75" spans="1:25" ht="24" customHeight="1" x14ac:dyDescent="0.25">
      <c r="A75" s="168" t="s">
        <v>94</v>
      </c>
      <c r="B75" s="165"/>
      <c r="C75" s="165"/>
      <c r="D75" s="165"/>
      <c r="E75" s="172"/>
      <c r="F75" s="173"/>
      <c r="G75" s="166" t="str">
        <f>IF(E75&lt;&gt;"",ROUND(E75*14,0),"")</f>
        <v/>
      </c>
      <c r="H75" s="166"/>
      <c r="I75" s="165" t="s">
        <v>99</v>
      </c>
      <c r="J75" s="165"/>
      <c r="K75" s="165"/>
      <c r="L75" s="165"/>
      <c r="M75" s="141"/>
      <c r="N75" s="142"/>
      <c r="O75" s="166" t="str">
        <f>IF(M75&lt;&gt;"",ROUND(M75*14,0),"")</f>
        <v/>
      </c>
      <c r="P75" s="166"/>
      <c r="Q75" s="165" t="s">
        <v>103</v>
      </c>
      <c r="R75" s="165"/>
      <c r="S75" s="165"/>
      <c r="T75" s="165"/>
      <c r="U75" s="141"/>
      <c r="V75" s="142"/>
      <c r="W75" s="166" t="str">
        <f>IF(U75&lt;&gt;"",ROUND(U75*14,0),"")</f>
        <v/>
      </c>
      <c r="X75" s="166"/>
      <c r="Y75" s="167"/>
    </row>
    <row r="76" spans="1:25" ht="24" customHeight="1" x14ac:dyDescent="0.25">
      <c r="A76" s="168" t="s">
        <v>95</v>
      </c>
      <c r="B76" s="165"/>
      <c r="C76" s="165"/>
      <c r="D76" s="165"/>
      <c r="E76" s="169"/>
      <c r="F76" s="170"/>
      <c r="G76" s="171" t="str">
        <f>IF(E76&lt;&gt;"",ROUND(E76*14,0),"")</f>
        <v/>
      </c>
      <c r="H76" s="171"/>
      <c r="I76" s="165" t="s">
        <v>100</v>
      </c>
      <c r="J76" s="165"/>
      <c r="K76" s="165"/>
      <c r="L76" s="165"/>
      <c r="M76" s="129"/>
      <c r="N76" s="130"/>
      <c r="O76" s="171" t="str">
        <f t="shared" ref="O76:O77" si="3">IF(M76&lt;&gt;"",ROUND(M76*14,0),"")</f>
        <v/>
      </c>
      <c r="P76" s="171"/>
      <c r="Q76" s="165" t="s">
        <v>104</v>
      </c>
      <c r="R76" s="165"/>
      <c r="S76" s="165"/>
      <c r="T76" s="165"/>
      <c r="U76" s="129"/>
      <c r="V76" s="130"/>
      <c r="W76" s="171" t="str">
        <f t="shared" ref="W76:W78" si="4">IF(U76&lt;&gt;"",ROUND(U76*14,0),"")</f>
        <v/>
      </c>
      <c r="X76" s="171"/>
      <c r="Y76" s="174"/>
    </row>
    <row r="77" spans="1:25" ht="24" customHeight="1" x14ac:dyDescent="0.25">
      <c r="A77" s="168" t="s">
        <v>96</v>
      </c>
      <c r="B77" s="165"/>
      <c r="C77" s="165"/>
      <c r="D77" s="165"/>
      <c r="E77" s="141"/>
      <c r="F77" s="142"/>
      <c r="G77" s="166" t="str">
        <f t="shared" ref="G77:G78" si="5">IF(E77&lt;&gt;"",ROUND(E77*14,0),"")</f>
        <v/>
      </c>
      <c r="H77" s="166"/>
      <c r="I77" s="165" t="s">
        <v>101</v>
      </c>
      <c r="J77" s="165"/>
      <c r="K77" s="165"/>
      <c r="L77" s="165"/>
      <c r="M77" s="141"/>
      <c r="N77" s="142"/>
      <c r="O77" s="166" t="str">
        <f t="shared" si="3"/>
        <v/>
      </c>
      <c r="P77" s="166"/>
      <c r="Q77" s="165" t="s">
        <v>105</v>
      </c>
      <c r="R77" s="165"/>
      <c r="S77" s="165"/>
      <c r="T77" s="165"/>
      <c r="U77" s="141"/>
      <c r="V77" s="142"/>
      <c r="W77" s="166" t="str">
        <f>IF(U77&lt;&gt;"",ROUND(U77*14,0),"")</f>
        <v/>
      </c>
      <c r="X77" s="166"/>
      <c r="Y77" s="167"/>
    </row>
    <row r="78" spans="1:25" ht="24" customHeight="1" x14ac:dyDescent="0.25">
      <c r="A78" s="182" t="s">
        <v>97</v>
      </c>
      <c r="B78" s="183"/>
      <c r="C78" s="183"/>
      <c r="D78" s="183"/>
      <c r="E78" s="129"/>
      <c r="F78" s="130"/>
      <c r="G78" s="184" t="str">
        <f t="shared" si="5"/>
        <v/>
      </c>
      <c r="H78" s="184"/>
      <c r="I78" s="183" t="s">
        <v>102</v>
      </c>
      <c r="J78" s="183"/>
      <c r="K78" s="183"/>
      <c r="L78" s="183"/>
      <c r="M78" s="185"/>
      <c r="N78" s="186"/>
      <c r="O78" s="184" t="str">
        <f>IF(M78&lt;&gt;"",ROUND(M78*14,0),"")</f>
        <v/>
      </c>
      <c r="P78" s="184"/>
      <c r="Q78" s="183" t="s">
        <v>106</v>
      </c>
      <c r="R78" s="183"/>
      <c r="S78" s="183"/>
      <c r="T78" s="183"/>
      <c r="U78" s="185"/>
      <c r="V78" s="186"/>
      <c r="W78" s="184" t="str">
        <f t="shared" si="4"/>
        <v/>
      </c>
      <c r="X78" s="184"/>
      <c r="Y78" s="187"/>
    </row>
    <row r="79" spans="1:25" ht="25.5" customHeight="1" x14ac:dyDescent="0.25">
      <c r="A79" s="175" t="s">
        <v>110</v>
      </c>
      <c r="B79" s="176"/>
      <c r="C79" s="176"/>
      <c r="D79" s="176"/>
      <c r="E79" s="176"/>
      <c r="F79" s="176"/>
      <c r="G79" s="177">
        <f>SUM(G75:H78,O75:P78,W75:Y78)</f>
        <v>0</v>
      </c>
      <c r="H79" s="178"/>
      <c r="I79" s="179" t="s">
        <v>109</v>
      </c>
      <c r="J79" s="179"/>
      <c r="K79" s="179"/>
      <c r="L79" s="179"/>
      <c r="M79" s="179"/>
      <c r="N79" s="179"/>
      <c r="O79" s="179"/>
      <c r="P79" s="179"/>
      <c r="Q79" s="176" t="s">
        <v>111</v>
      </c>
      <c r="R79" s="176"/>
      <c r="S79" s="176"/>
      <c r="T79" s="180" t="str">
        <f>IF(V7=ROUND(G79/25,0),"Hesap Doğru","Hesap Yanlış: ["&amp;G79&amp;"/25]="&amp;ROUND(G79/25,0)&amp;". Doğrusu="&amp;V7&amp;".")</f>
        <v>Hesap Doğru</v>
      </c>
      <c r="U79" s="180"/>
      <c r="V79" s="180"/>
      <c r="W79" s="180"/>
      <c r="X79" s="180"/>
      <c r="Y79" s="181"/>
    </row>
    <row r="80" spans="1:25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</sheetData>
  <mergeCells count="279">
    <mergeCell ref="A77:D77"/>
    <mergeCell ref="E77:F77"/>
    <mergeCell ref="G77:H77"/>
    <mergeCell ref="I77:L77"/>
    <mergeCell ref="M77:N77"/>
    <mergeCell ref="O77:P77"/>
    <mergeCell ref="Q77:T77"/>
    <mergeCell ref="U77:V77"/>
    <mergeCell ref="A79:F79"/>
    <mergeCell ref="G79:H79"/>
    <mergeCell ref="I79:P79"/>
    <mergeCell ref="Q79:S79"/>
    <mergeCell ref="T79:Y79"/>
    <mergeCell ref="W77:Y77"/>
    <mergeCell ref="A78:D78"/>
    <mergeCell ref="E78:F78"/>
    <mergeCell ref="G78:H78"/>
    <mergeCell ref="I78:L78"/>
    <mergeCell ref="M78:N78"/>
    <mergeCell ref="O78:P78"/>
    <mergeCell ref="Q78:T78"/>
    <mergeCell ref="U78:V78"/>
    <mergeCell ref="W78:Y78"/>
    <mergeCell ref="Q75:T75"/>
    <mergeCell ref="U75:V75"/>
    <mergeCell ref="W75:Y75"/>
    <mergeCell ref="A76:D76"/>
    <mergeCell ref="E76:F76"/>
    <mergeCell ref="G76:H76"/>
    <mergeCell ref="I76:L76"/>
    <mergeCell ref="M76:N76"/>
    <mergeCell ref="O76:P76"/>
    <mergeCell ref="Q76:T76"/>
    <mergeCell ref="A75:D75"/>
    <mergeCell ref="E75:F75"/>
    <mergeCell ref="G75:H75"/>
    <mergeCell ref="I75:L75"/>
    <mergeCell ref="M75:N75"/>
    <mergeCell ref="O75:P75"/>
    <mergeCell ref="U76:V76"/>
    <mergeCell ref="W76:Y76"/>
    <mergeCell ref="A73:Y73"/>
    <mergeCell ref="A74:D74"/>
    <mergeCell ref="E74:F74"/>
    <mergeCell ref="G74:H74"/>
    <mergeCell ref="I74:L74"/>
    <mergeCell ref="M74:N74"/>
    <mergeCell ref="O74:P74"/>
    <mergeCell ref="Q74:T74"/>
    <mergeCell ref="U74:V74"/>
    <mergeCell ref="W74:Y74"/>
    <mergeCell ref="E71:J71"/>
    <mergeCell ref="K71:L71"/>
    <mergeCell ref="M71:O71"/>
    <mergeCell ref="P71:S71"/>
    <mergeCell ref="T71:Y71"/>
    <mergeCell ref="A72:Y72"/>
    <mergeCell ref="E69:J69"/>
    <mergeCell ref="K69:L69"/>
    <mergeCell ref="M69:O69"/>
    <mergeCell ref="P69:S69"/>
    <mergeCell ref="T69:Y69"/>
    <mergeCell ref="E70:J70"/>
    <mergeCell ref="K70:L70"/>
    <mergeCell ref="M70:O70"/>
    <mergeCell ref="P70:S70"/>
    <mergeCell ref="T70:Y70"/>
    <mergeCell ref="A60:D71"/>
    <mergeCell ref="E60:J60"/>
    <mergeCell ref="K60:L60"/>
    <mergeCell ref="M60:O60"/>
    <mergeCell ref="P60:S60"/>
    <mergeCell ref="T60:Y60"/>
    <mergeCell ref="E67:J67"/>
    <mergeCell ref="K67:L67"/>
    <mergeCell ref="M67:O67"/>
    <mergeCell ref="P67:S67"/>
    <mergeCell ref="T67:Y67"/>
    <mergeCell ref="E68:J68"/>
    <mergeCell ref="K68:L68"/>
    <mergeCell ref="M68:O68"/>
    <mergeCell ref="P68:S68"/>
    <mergeCell ref="T68:Y68"/>
    <mergeCell ref="E65:J65"/>
    <mergeCell ref="K65:L65"/>
    <mergeCell ref="M65:O65"/>
    <mergeCell ref="P65:S65"/>
    <mergeCell ref="T65:Y65"/>
    <mergeCell ref="E66:J66"/>
    <mergeCell ref="K66:L66"/>
    <mergeCell ref="M66:O66"/>
    <mergeCell ref="P66:S66"/>
    <mergeCell ref="T66:Y66"/>
    <mergeCell ref="E63:O63"/>
    <mergeCell ref="P63:S63"/>
    <mergeCell ref="T63:Y63"/>
    <mergeCell ref="E64:J64"/>
    <mergeCell ref="K64:L64"/>
    <mergeCell ref="M64:O64"/>
    <mergeCell ref="P64:S64"/>
    <mergeCell ref="T64:Y64"/>
    <mergeCell ref="T61:Y61"/>
    <mergeCell ref="E62:J62"/>
    <mergeCell ref="K62:L62"/>
    <mergeCell ref="M62:O62"/>
    <mergeCell ref="P62:S62"/>
    <mergeCell ref="T62:Y62"/>
    <mergeCell ref="E61:J61"/>
    <mergeCell ref="K61:L61"/>
    <mergeCell ref="M61:O61"/>
    <mergeCell ref="P61:S61"/>
    <mergeCell ref="A58:G58"/>
    <mergeCell ref="H58:J58"/>
    <mergeCell ref="K58:M58"/>
    <mergeCell ref="N58:P58"/>
    <mergeCell ref="Q58:Y58"/>
    <mergeCell ref="A59:G59"/>
    <mergeCell ref="H59:J59"/>
    <mergeCell ref="K59:M59"/>
    <mergeCell ref="N59:P59"/>
    <mergeCell ref="Q59:Y59"/>
    <mergeCell ref="A56:B56"/>
    <mergeCell ref="C56:E56"/>
    <mergeCell ref="F56:R56"/>
    <mergeCell ref="S56:Y56"/>
    <mergeCell ref="A57:B57"/>
    <mergeCell ref="C57:E57"/>
    <mergeCell ref="F57:R57"/>
    <mergeCell ref="S57:Y57"/>
    <mergeCell ref="A54:B54"/>
    <mergeCell ref="C54:E54"/>
    <mergeCell ref="F54:R54"/>
    <mergeCell ref="S54:Y54"/>
    <mergeCell ref="A55:B55"/>
    <mergeCell ref="C55:E55"/>
    <mergeCell ref="F55:R55"/>
    <mergeCell ref="S55:Y55"/>
    <mergeCell ref="A52:B52"/>
    <mergeCell ref="C52:E52"/>
    <mergeCell ref="F52:R52"/>
    <mergeCell ref="S52:Y52"/>
    <mergeCell ref="A53:B53"/>
    <mergeCell ref="C53:E53"/>
    <mergeCell ref="F53:R53"/>
    <mergeCell ref="S53:Y53"/>
    <mergeCell ref="A50:B50"/>
    <mergeCell ref="C50:E50"/>
    <mergeCell ref="F50:R50"/>
    <mergeCell ref="S50:Y50"/>
    <mergeCell ref="A51:B51"/>
    <mergeCell ref="C51:E51"/>
    <mergeCell ref="F51:R51"/>
    <mergeCell ref="S51:Y51"/>
    <mergeCell ref="A48:B48"/>
    <mergeCell ref="C48:E48"/>
    <mergeCell ref="F48:R48"/>
    <mergeCell ref="S48:Y48"/>
    <mergeCell ref="A49:B49"/>
    <mergeCell ref="C49:E49"/>
    <mergeCell ref="F49:R49"/>
    <mergeCell ref="S49:Y49"/>
    <mergeCell ref="A46:B46"/>
    <mergeCell ref="C46:E46"/>
    <mergeCell ref="F46:R46"/>
    <mergeCell ref="S46:Y46"/>
    <mergeCell ref="A47:B47"/>
    <mergeCell ref="C47:E47"/>
    <mergeCell ref="F47:R47"/>
    <mergeCell ref="S47:Y47"/>
    <mergeCell ref="A44:B44"/>
    <mergeCell ref="C44:E44"/>
    <mergeCell ref="F44:R44"/>
    <mergeCell ref="S44:Y44"/>
    <mergeCell ref="A45:B45"/>
    <mergeCell ref="C45:E45"/>
    <mergeCell ref="F45:R45"/>
    <mergeCell ref="S45:Y45"/>
    <mergeCell ref="A42:B42"/>
    <mergeCell ref="C42:E42"/>
    <mergeCell ref="F42:R42"/>
    <mergeCell ref="S42:Y42"/>
    <mergeCell ref="A43:B43"/>
    <mergeCell ref="C43:E43"/>
    <mergeCell ref="F43:R43"/>
    <mergeCell ref="S43:Y43"/>
    <mergeCell ref="A40:B40"/>
    <mergeCell ref="C40:E40"/>
    <mergeCell ref="F40:R40"/>
    <mergeCell ref="S40:Y40"/>
    <mergeCell ref="A41:B41"/>
    <mergeCell ref="C41:E41"/>
    <mergeCell ref="F41:R41"/>
    <mergeCell ref="S41:Y41"/>
    <mergeCell ref="S37:Y37"/>
    <mergeCell ref="A38:C38"/>
    <mergeCell ref="D38:O38"/>
    <mergeCell ref="P38:Y38"/>
    <mergeCell ref="A39:C39"/>
    <mergeCell ref="D39:O39"/>
    <mergeCell ref="P39:Y39"/>
    <mergeCell ref="A29:C37"/>
    <mergeCell ref="D29:R29"/>
    <mergeCell ref="S29:Y29"/>
    <mergeCell ref="S30:Y30"/>
    <mergeCell ref="S31:Y31"/>
    <mergeCell ref="S32:Y32"/>
    <mergeCell ref="S33:Y33"/>
    <mergeCell ref="S34:Y34"/>
    <mergeCell ref="S35:Y35"/>
    <mergeCell ref="S36:Y36"/>
    <mergeCell ref="A23:C28"/>
    <mergeCell ref="E23:Y23"/>
    <mergeCell ref="E24:Y24"/>
    <mergeCell ref="E25:Y25"/>
    <mergeCell ref="E26:Y26"/>
    <mergeCell ref="E27:Y27"/>
    <mergeCell ref="E28:Y28"/>
    <mergeCell ref="A16:C16"/>
    <mergeCell ref="D16:Y16"/>
    <mergeCell ref="A17:C22"/>
    <mergeCell ref="D17:G17"/>
    <mergeCell ref="H17:Y17"/>
    <mergeCell ref="E18:Y18"/>
    <mergeCell ref="E19:Y19"/>
    <mergeCell ref="E20:Y20"/>
    <mergeCell ref="E21:Y21"/>
    <mergeCell ref="E22:Y22"/>
    <mergeCell ref="A14:C14"/>
    <mergeCell ref="D14:L14"/>
    <mergeCell ref="M14:O14"/>
    <mergeCell ref="P14:Y14"/>
    <mergeCell ref="A15:C15"/>
    <mergeCell ref="D15:L15"/>
    <mergeCell ref="M15:O15"/>
    <mergeCell ref="P15:Y15"/>
    <mergeCell ref="A12:C12"/>
    <mergeCell ref="D12:L12"/>
    <mergeCell ref="M12:O12"/>
    <mergeCell ref="P12:Y12"/>
    <mergeCell ref="A13:C13"/>
    <mergeCell ref="D13:L13"/>
    <mergeCell ref="M13:O13"/>
    <mergeCell ref="P13:Y13"/>
    <mergeCell ref="A10:C10"/>
    <mergeCell ref="D10:L10"/>
    <mergeCell ref="M10:O10"/>
    <mergeCell ref="P10:Y10"/>
    <mergeCell ref="A11:C11"/>
    <mergeCell ref="D11:L11"/>
    <mergeCell ref="M11:O11"/>
    <mergeCell ref="P11:Y11"/>
    <mergeCell ref="A8:H8"/>
    <mergeCell ref="I8:P8"/>
    <mergeCell ref="Q8:Y8"/>
    <mergeCell ref="A9:H9"/>
    <mergeCell ref="I9:P9"/>
    <mergeCell ref="Q9:Y9"/>
    <mergeCell ref="A7:D7"/>
    <mergeCell ref="E7:K7"/>
    <mergeCell ref="L7:N7"/>
    <mergeCell ref="O7:Q7"/>
    <mergeCell ref="T7:U7"/>
    <mergeCell ref="V7:W7"/>
    <mergeCell ref="X7:Y7"/>
    <mergeCell ref="A5:D6"/>
    <mergeCell ref="E5:K6"/>
    <mergeCell ref="L5:N6"/>
    <mergeCell ref="O5:Q6"/>
    <mergeCell ref="R5:S5"/>
    <mergeCell ref="T5:U6"/>
    <mergeCell ref="A1:D4"/>
    <mergeCell ref="E1:Y1"/>
    <mergeCell ref="E2:Y2"/>
    <mergeCell ref="E3:Y3"/>
    <mergeCell ref="E4:O4"/>
    <mergeCell ref="P4:R4"/>
    <mergeCell ref="S4:Y4"/>
    <mergeCell ref="V5:W6"/>
    <mergeCell ref="X5:Y6"/>
  </mergeCells>
  <conditionalFormatting sqref="A72:Y72">
    <cfRule type="cellIs" dxfId="3" priority="2" operator="notEqual">
      <formula>""</formula>
    </cfRule>
  </conditionalFormatting>
  <conditionalFormatting sqref="T79:Y79">
    <cfRule type="cellIs" dxfId="2" priority="1" operator="notEqual">
      <formula>"Hesap Doğru"</formula>
    </cfRule>
  </conditionalFormatting>
  <dataValidations count="15">
    <dataValidation type="list" allowBlank="1" showInputMessage="1" showErrorMessage="1" errorTitle="HATA:" error="Ders türünü listeden seçiniz." sqref="L7:N7">
      <formula1>"Zorunlu,Zorunlu Grup,Seçimlik,Üniversite Seçimlik,Staj,Yönelme Zorunlu,Yönelme Seçimlik,"</formula1>
    </dataValidation>
    <dataValidation type="whole" errorStyle="warning" allowBlank="1" showInputMessage="1" showErrorMessage="1" errorTitle="HATA:" error="Staj vb dersler hariç bir dersin haftalık toplam saati 5'ten fazla olmaz." sqref="R7:S7">
      <formula1>0</formula1>
      <formula2>5</formula2>
    </dataValidation>
    <dataValidation type="decimal" errorStyle="warning" allowBlank="1" showInputMessage="1" showErrorMessage="1" errorTitle="HATA:" error="- Dersin kredisi tamsayıdır ve en az 2 olur._x000a_- Topluma Hizmet Uygulamaları dersinin kredisi 1’dir._x000a_- Doktora/sanatta yeterlik programlarında gerektiğinde, Senato kararıyla buçuklu krediler kullanılabilir." sqref="T7:W7">
      <formula1>1</formula1>
      <formula2>30</formula2>
    </dataValidation>
    <dataValidation type="whole" errorStyle="warning" allowBlank="1" showInputMessage="1" showErrorMessage="1" errorTitle="HATA:" error="- Dersin müfredatta yer aldığı yarıyıl 1 ile 12 arasında olmalıdır._x000a_- Seçimlik dersler için dersin verilebileceği yarıyılların tamamamını noktalı virgüllerle ayırarak yazınız." sqref="X7:Y7">
      <formula1>1</formula1>
      <formula2>12</formula2>
    </dataValidation>
    <dataValidation type="list" allowBlank="1" showInputMessage="1" showErrorMessage="1" promptTitle="DERSİN DÜZEYİ:" prompt="Lütfen dersin düzeyini giriniz._x000a_Örnek: Önlisans, lisans, yüksek lisans, doktora / sanatta yeterlik." sqref="S4:Y4">
      <formula1>"Önlisans (First Cycle),Lisans (First Cycle),Yüksek Lisans (Second Cycle),Tezsiz Yüksek Lisans (Second Cycle),Yüksek Lisans Dereceli Doktora (Third Cycle),Lisans Dereceli Doktora (Second+Third Cycle),Sanatta Yeterlik (Third Cycle)"</formula1>
    </dataValidation>
    <dataValidation type="textLength" allowBlank="1" showInputMessage="1" showErrorMessage="1" errorTitle="HATA:" error="Ders adı en çok 60 karakter olmalıdır." promptTitle="DERS ADI:" prompt="- Bağlaçlar hariç her kelimenin ilk harfi büyük diğer harfler küçük olacak şekilde yazınız._x000a_- Kelimeler arasında sadece 1 adet boşluk bırakınız._x000a_- Kısaltma kullanmayınız._x000a_- Parantez kullanmayınız." sqref="E7:K7">
      <formula1>3</formula1>
      <formula2>60</formula2>
    </dataValidation>
    <dataValidation type="whole" allowBlank="1" showInputMessage="1" showErrorMessage="1" errorTitle="HATA:" error="1:Zayıf;  2:Orta;  3:Güçlü olacak şekilde etki değeri giriniz." sqref="D31:R37">
      <formula1>0</formula1>
      <formula2>3</formula2>
    </dataValidation>
    <dataValidation type="list" allowBlank="1" showInputMessage="1" showErrorMessage="1" errorTitle="HATA:" error="Dersin okutulduğu öğretim dilini seçiniz." sqref="A39">
      <formula1>"Türkçe,İngilizce,Almanca,Fransızca,Arapça"</formula1>
    </dataValidation>
    <dataValidation type="list" allowBlank="1" showInputMessage="1" showErrorMessage="1" errorTitle="HATA:" error="Listeden seçiniz." sqref="Q59:Y59">
      <formula1>"Yarıyıl/yıl içi değerlendirmesi ve yarıyıl/yıl sonu sınavı notlarından hesaplanır.,Tek not üzerinden DDS ile hesaplanır."</formula1>
    </dataValidation>
    <dataValidation type="whole" allowBlank="1" showInputMessage="1" showErrorMessage="1" errorTitle="HATA:" error="20 veya daha büyük uygun bir sayı giriniz." sqref="N59:P59">
      <formula1>20</formula1>
      <formula2>100</formula2>
    </dataValidation>
    <dataValidation type="whole" allowBlank="1" showInputMessage="1" showErrorMessage="1" errorTitle="HATA:" error="35 veya daha büyük uygun bir sayı giriniz." sqref="H59:M59">
      <formula1>35</formula1>
      <formula2>100</formula2>
    </dataValidation>
    <dataValidation type="list" allowBlank="1" showInputMessage="1" showErrorMessage="1" errorTitle="HATA:" error="Listeden seçiniz." sqref="A59:G59">
      <formula1>"Bağıl Değerlendirme Sistemi (BDS),Doğrudan Dönüşüm Sistemi (DDS),Öğretim Üyesi/Görevlisi Takdiri (ÖÜG)"</formula1>
    </dataValidation>
    <dataValidation type="whole" allowBlank="1" showInputMessage="1" showErrorMessage="1" errorTitle="HATA:" error="Uygun bir sayı giriniz." sqref="K61:L62 K64:L71">
      <formula1>0</formula1>
      <formula2>15</formula2>
    </dataValidation>
    <dataValidation type="decimal" errorStyle="warning" allowBlank="1" showInputMessage="1" showErrorMessage="1" errorTitle="HATA:" error="Uygun sayı giriniz." sqref="P61:S62">
      <formula1>30</formula1>
      <formula2>60</formula2>
    </dataValidation>
    <dataValidation type="decimal" allowBlank="1" showInputMessage="1" showErrorMessage="1" errorTitle="HATA:" error="Uygun bir değer giriniz." sqref="M75:N78 U75:V78 E75:F78">
      <formula1>0</formula1>
      <formula2>54</formula2>
    </dataValidation>
  </dataValidations>
  <pageMargins left="0.51181102362204722" right="0.11811023622047245" top="0.55118110236220474" bottom="0.55118110236220474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0"/>
  <sheetViews>
    <sheetView zoomScaleNormal="100" workbookViewId="0">
      <selection activeCell="E2" sqref="E2:Y2"/>
    </sheetView>
  </sheetViews>
  <sheetFormatPr defaultColWidth="0" defaultRowHeight="18" customHeight="1" zeroHeight="1" x14ac:dyDescent="0.25"/>
  <cols>
    <col min="1" max="19" width="4.140625" style="1" customWidth="1"/>
    <col min="20" max="25" width="3.42578125" style="1" customWidth="1"/>
    <col min="26" max="16384" width="4.140625" style="1" hidden="1"/>
  </cols>
  <sheetData>
    <row r="1" spans="1:25" ht="42" customHeight="1" x14ac:dyDescent="0.25">
      <c r="A1" s="188"/>
      <c r="B1" s="189"/>
      <c r="C1" s="189"/>
      <c r="D1" s="189"/>
      <c r="E1" s="192" t="s">
        <v>235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3"/>
    </row>
    <row r="2" spans="1:25" ht="24" customHeight="1" x14ac:dyDescent="0.25">
      <c r="A2" s="190"/>
      <c r="B2" s="21"/>
      <c r="C2" s="21"/>
      <c r="D2" s="21"/>
      <c r="E2" s="26" t="s">
        <v>116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94"/>
    </row>
    <row r="3" spans="1:25" ht="27.75" customHeight="1" x14ac:dyDescent="0.25">
      <c r="A3" s="190"/>
      <c r="B3" s="21"/>
      <c r="C3" s="21"/>
      <c r="D3" s="21"/>
      <c r="E3" s="28" t="s">
        <v>117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95"/>
    </row>
    <row r="4" spans="1:25" ht="27" customHeight="1" x14ac:dyDescent="0.25">
      <c r="A4" s="191"/>
      <c r="B4" s="23"/>
      <c r="C4" s="23"/>
      <c r="D4" s="23"/>
      <c r="E4" s="31" t="s">
        <v>233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2" t="s">
        <v>124</v>
      </c>
      <c r="Q4" s="32"/>
      <c r="R4" s="32"/>
      <c r="S4" s="33" t="s">
        <v>234</v>
      </c>
      <c r="T4" s="33"/>
      <c r="U4" s="33"/>
      <c r="V4" s="33"/>
      <c r="W4" s="33"/>
      <c r="X4" s="33"/>
      <c r="Y4" s="196"/>
    </row>
    <row r="5" spans="1:25" ht="21" customHeight="1" x14ac:dyDescent="0.25">
      <c r="A5" s="47" t="s">
        <v>118</v>
      </c>
      <c r="B5" s="35"/>
      <c r="C5" s="35"/>
      <c r="D5" s="35"/>
      <c r="E5" s="35" t="s">
        <v>119</v>
      </c>
      <c r="F5" s="35"/>
      <c r="G5" s="35"/>
      <c r="H5" s="35"/>
      <c r="I5" s="35"/>
      <c r="J5" s="35"/>
      <c r="K5" s="35"/>
      <c r="L5" s="35" t="s">
        <v>120</v>
      </c>
      <c r="M5" s="35"/>
      <c r="N5" s="35"/>
      <c r="O5" s="35" t="s">
        <v>125</v>
      </c>
      <c r="P5" s="35"/>
      <c r="Q5" s="35"/>
      <c r="R5" s="49" t="s">
        <v>121</v>
      </c>
      <c r="S5" s="49"/>
      <c r="T5" s="35" t="s">
        <v>192</v>
      </c>
      <c r="U5" s="35"/>
      <c r="V5" s="35" t="s">
        <v>122</v>
      </c>
      <c r="W5" s="35"/>
      <c r="X5" s="35" t="s">
        <v>123</v>
      </c>
      <c r="Y5" s="37"/>
    </row>
    <row r="6" spans="1:25" ht="12.75" customHeight="1" x14ac:dyDescent="0.25">
      <c r="A6" s="4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5" t="s">
        <v>5</v>
      </c>
      <c r="S6" s="15" t="s">
        <v>6</v>
      </c>
      <c r="T6" s="36"/>
      <c r="U6" s="36"/>
      <c r="V6" s="36"/>
      <c r="W6" s="36"/>
      <c r="X6" s="36"/>
      <c r="Y6" s="38"/>
    </row>
    <row r="7" spans="1:25" ht="28.5" customHeight="1" x14ac:dyDescent="0.25">
      <c r="A7" s="39"/>
      <c r="B7" s="40"/>
      <c r="C7" s="40"/>
      <c r="D7" s="40"/>
      <c r="E7" s="41"/>
      <c r="F7" s="41"/>
      <c r="G7" s="41"/>
      <c r="H7" s="41"/>
      <c r="I7" s="41"/>
      <c r="J7" s="41"/>
      <c r="K7" s="41"/>
      <c r="L7" s="42" t="s">
        <v>224</v>
      </c>
      <c r="M7" s="42"/>
      <c r="N7" s="42"/>
      <c r="O7" s="43"/>
      <c r="P7" s="43"/>
      <c r="Q7" s="43"/>
      <c r="R7" s="13"/>
      <c r="S7" s="14"/>
      <c r="T7" s="44"/>
      <c r="U7" s="44"/>
      <c r="V7" s="45"/>
      <c r="W7" s="45"/>
      <c r="X7" s="44"/>
      <c r="Y7" s="46"/>
    </row>
    <row r="8" spans="1:25" ht="33.6" customHeight="1" x14ac:dyDescent="0.25">
      <c r="A8" s="198" t="s">
        <v>126</v>
      </c>
      <c r="B8" s="59"/>
      <c r="C8" s="59"/>
      <c r="D8" s="59"/>
      <c r="E8" s="59"/>
      <c r="F8" s="59"/>
      <c r="G8" s="59"/>
      <c r="H8" s="59"/>
      <c r="I8" s="59" t="s">
        <v>127</v>
      </c>
      <c r="J8" s="59"/>
      <c r="K8" s="59"/>
      <c r="L8" s="59"/>
      <c r="M8" s="59"/>
      <c r="N8" s="59"/>
      <c r="O8" s="59"/>
      <c r="P8" s="59"/>
      <c r="Q8" s="59" t="s">
        <v>128</v>
      </c>
      <c r="R8" s="59"/>
      <c r="S8" s="59"/>
      <c r="T8" s="59"/>
      <c r="U8" s="59"/>
      <c r="V8" s="59"/>
      <c r="W8" s="59"/>
      <c r="X8" s="59"/>
      <c r="Y8" s="199"/>
    </row>
    <row r="9" spans="1:25" ht="33" customHeight="1" x14ac:dyDescent="0.25">
      <c r="A9" s="200" t="s">
        <v>14</v>
      </c>
      <c r="B9" s="62"/>
      <c r="C9" s="62"/>
      <c r="D9" s="62"/>
      <c r="E9" s="62"/>
      <c r="F9" s="62"/>
      <c r="G9" s="62"/>
      <c r="H9" s="62"/>
      <c r="I9" s="63" t="s">
        <v>114</v>
      </c>
      <c r="J9" s="63"/>
      <c r="K9" s="63"/>
      <c r="L9" s="63"/>
      <c r="M9" s="63"/>
      <c r="N9" s="63"/>
      <c r="O9" s="63"/>
      <c r="P9" s="63"/>
      <c r="Q9" s="62"/>
      <c r="R9" s="62"/>
      <c r="S9" s="62"/>
      <c r="T9" s="62"/>
      <c r="U9" s="62"/>
      <c r="V9" s="62"/>
      <c r="W9" s="62"/>
      <c r="X9" s="62"/>
      <c r="Y9" s="201"/>
    </row>
    <row r="10" spans="1:25" ht="25.5" customHeight="1" x14ac:dyDescent="0.25">
      <c r="A10" s="50" t="s">
        <v>129</v>
      </c>
      <c r="B10" s="51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1" t="s">
        <v>130</v>
      </c>
      <c r="N10" s="51"/>
      <c r="O10" s="51"/>
      <c r="P10" s="52" t="s">
        <v>131</v>
      </c>
      <c r="Q10" s="52"/>
      <c r="R10" s="52"/>
      <c r="S10" s="52"/>
      <c r="T10" s="52"/>
      <c r="U10" s="52"/>
      <c r="V10" s="52"/>
      <c r="W10" s="52"/>
      <c r="X10" s="52"/>
      <c r="Y10" s="53"/>
    </row>
    <row r="11" spans="1:25" ht="18" customHeight="1" x14ac:dyDescent="0.25">
      <c r="A11" s="54" t="s">
        <v>132</v>
      </c>
      <c r="B11" s="55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5" t="s">
        <v>132</v>
      </c>
      <c r="N11" s="55"/>
      <c r="O11" s="55"/>
      <c r="P11" s="57"/>
      <c r="Q11" s="57"/>
      <c r="R11" s="57"/>
      <c r="S11" s="57"/>
      <c r="T11" s="57"/>
      <c r="U11" s="57"/>
      <c r="V11" s="57"/>
      <c r="W11" s="57"/>
      <c r="X11" s="57"/>
      <c r="Y11" s="197"/>
    </row>
    <row r="12" spans="1:25" ht="18" customHeight="1" x14ac:dyDescent="0.25">
      <c r="A12" s="54" t="s">
        <v>223</v>
      </c>
      <c r="B12" s="55"/>
      <c r="C12" s="55"/>
      <c r="D12" s="66"/>
      <c r="E12" s="66"/>
      <c r="F12" s="66"/>
      <c r="G12" s="66"/>
      <c r="H12" s="66"/>
      <c r="I12" s="66"/>
      <c r="J12" s="66"/>
      <c r="K12" s="66"/>
      <c r="L12" s="66"/>
      <c r="M12" s="55" t="s">
        <v>223</v>
      </c>
      <c r="N12" s="55"/>
      <c r="O12" s="55"/>
      <c r="P12" s="66"/>
      <c r="Q12" s="66"/>
      <c r="R12" s="66"/>
      <c r="S12" s="66"/>
      <c r="T12" s="66"/>
      <c r="U12" s="66"/>
      <c r="V12" s="66"/>
      <c r="W12" s="66"/>
      <c r="X12" s="66"/>
      <c r="Y12" s="67"/>
    </row>
    <row r="13" spans="1:25" ht="18" customHeight="1" x14ac:dyDescent="0.25">
      <c r="A13" s="54" t="s">
        <v>133</v>
      </c>
      <c r="B13" s="55"/>
      <c r="C13" s="55"/>
      <c r="D13" s="70"/>
      <c r="E13" s="56"/>
      <c r="F13" s="56"/>
      <c r="G13" s="56"/>
      <c r="H13" s="56"/>
      <c r="I13" s="56"/>
      <c r="J13" s="56"/>
      <c r="K13" s="56"/>
      <c r="L13" s="56"/>
      <c r="M13" s="55" t="s">
        <v>133</v>
      </c>
      <c r="N13" s="55"/>
      <c r="O13" s="55"/>
      <c r="P13" s="57"/>
      <c r="Q13" s="57"/>
      <c r="R13" s="57"/>
      <c r="S13" s="57"/>
      <c r="T13" s="57"/>
      <c r="U13" s="57"/>
      <c r="V13" s="57"/>
      <c r="W13" s="57"/>
      <c r="X13" s="57"/>
      <c r="Y13" s="197"/>
    </row>
    <row r="14" spans="1:25" ht="18" customHeight="1" x14ac:dyDescent="0.25">
      <c r="A14" s="54" t="s">
        <v>17</v>
      </c>
      <c r="B14" s="55"/>
      <c r="C14" s="55"/>
      <c r="D14" s="65"/>
      <c r="E14" s="66"/>
      <c r="F14" s="66"/>
      <c r="G14" s="66"/>
      <c r="H14" s="66"/>
      <c r="I14" s="66"/>
      <c r="J14" s="66"/>
      <c r="K14" s="66"/>
      <c r="L14" s="66"/>
      <c r="M14" s="55" t="s">
        <v>17</v>
      </c>
      <c r="N14" s="55"/>
      <c r="O14" s="55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22.5" customHeight="1" x14ac:dyDescent="0.25">
      <c r="A15" s="68" t="s">
        <v>134</v>
      </c>
      <c r="B15" s="69"/>
      <c r="C15" s="69"/>
      <c r="D15" s="45"/>
      <c r="E15" s="45"/>
      <c r="F15" s="45"/>
      <c r="G15" s="45"/>
      <c r="H15" s="45"/>
      <c r="I15" s="45"/>
      <c r="J15" s="45"/>
      <c r="K15" s="45"/>
      <c r="L15" s="45"/>
      <c r="M15" s="69" t="s">
        <v>134</v>
      </c>
      <c r="N15" s="69"/>
      <c r="O15" s="69"/>
      <c r="P15" s="45"/>
      <c r="Q15" s="45"/>
      <c r="R15" s="45"/>
      <c r="S15" s="45"/>
      <c r="T15" s="45"/>
      <c r="U15" s="45"/>
      <c r="V15" s="45"/>
      <c r="W15" s="45"/>
      <c r="X15" s="45"/>
      <c r="Y15" s="202"/>
    </row>
    <row r="16" spans="1:25" ht="60" customHeight="1" x14ac:dyDescent="0.25">
      <c r="A16" s="76" t="s">
        <v>135</v>
      </c>
      <c r="B16" s="77"/>
      <c r="C16" s="77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5"/>
    </row>
    <row r="17" spans="1:25" ht="18" customHeight="1" x14ac:dyDescent="0.25">
      <c r="A17" s="72" t="s">
        <v>137</v>
      </c>
      <c r="B17" s="73"/>
      <c r="C17" s="73"/>
      <c r="D17" s="35" t="s">
        <v>136</v>
      </c>
      <c r="E17" s="35"/>
      <c r="F17" s="35"/>
      <c r="G17" s="35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1:25" ht="18" customHeight="1" x14ac:dyDescent="0.25">
      <c r="A18" s="74"/>
      <c r="B18" s="75"/>
      <c r="C18" s="75"/>
      <c r="D18" s="7">
        <v>1</v>
      </c>
      <c r="E18" s="89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8" customHeight="1" x14ac:dyDescent="0.25">
      <c r="A19" s="74"/>
      <c r="B19" s="75"/>
      <c r="C19" s="75"/>
      <c r="D19" s="10">
        <v>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90"/>
    </row>
    <row r="20" spans="1:25" ht="18" customHeight="1" x14ac:dyDescent="0.25">
      <c r="A20" s="74"/>
      <c r="B20" s="75"/>
      <c r="C20" s="75"/>
      <c r="D20" s="7">
        <v>3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8" customHeight="1" x14ac:dyDescent="0.25">
      <c r="A21" s="74"/>
      <c r="B21" s="75"/>
      <c r="C21" s="75"/>
      <c r="D21" s="8">
        <v>4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90"/>
    </row>
    <row r="22" spans="1:25" ht="18" customHeight="1" x14ac:dyDescent="0.25">
      <c r="A22" s="76"/>
      <c r="B22" s="77"/>
      <c r="C22" s="77"/>
      <c r="D22" s="9">
        <v>5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206"/>
    </row>
    <row r="23" spans="1:25" ht="18" customHeight="1" x14ac:dyDescent="0.25">
      <c r="A23" s="72" t="s">
        <v>138</v>
      </c>
      <c r="B23" s="73"/>
      <c r="C23" s="73"/>
      <c r="D23" s="6">
        <v>1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</row>
    <row r="24" spans="1:25" ht="18" customHeight="1" x14ac:dyDescent="0.25">
      <c r="A24" s="74"/>
      <c r="B24" s="75"/>
      <c r="C24" s="75"/>
      <c r="D24" s="7">
        <v>2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8" customHeight="1" x14ac:dyDescent="0.25">
      <c r="A25" s="74"/>
      <c r="B25" s="75"/>
      <c r="C25" s="75"/>
      <c r="D25" s="8">
        <v>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</row>
    <row r="26" spans="1:25" ht="18" customHeight="1" x14ac:dyDescent="0.25">
      <c r="A26" s="74"/>
      <c r="B26" s="75"/>
      <c r="C26" s="75"/>
      <c r="D26" s="7">
        <v>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8" customHeight="1" x14ac:dyDescent="0.25">
      <c r="A27" s="74"/>
      <c r="B27" s="75"/>
      <c r="C27" s="75"/>
      <c r="D27" s="8">
        <v>5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</row>
    <row r="28" spans="1:25" ht="18" customHeight="1" x14ac:dyDescent="0.25">
      <c r="A28" s="76"/>
      <c r="B28" s="77"/>
      <c r="C28" s="77"/>
      <c r="D28" s="9">
        <v>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8" customHeight="1" x14ac:dyDescent="0.25">
      <c r="A29" s="72" t="s">
        <v>221</v>
      </c>
      <c r="B29" s="73"/>
      <c r="C29" s="73"/>
      <c r="D29" s="101" t="s">
        <v>203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2" t="s">
        <v>222</v>
      </c>
      <c r="T29" s="102"/>
      <c r="U29" s="102"/>
      <c r="V29" s="102"/>
      <c r="W29" s="102"/>
      <c r="X29" s="102"/>
      <c r="Y29" s="103"/>
    </row>
    <row r="30" spans="1:25" ht="18" customHeight="1" x14ac:dyDescent="0.25">
      <c r="A30" s="74"/>
      <c r="B30" s="75"/>
      <c r="C30" s="75"/>
      <c r="D30" s="11" t="s">
        <v>204</v>
      </c>
      <c r="E30" s="11" t="s">
        <v>205</v>
      </c>
      <c r="F30" s="11" t="s">
        <v>206</v>
      </c>
      <c r="G30" s="11" t="s">
        <v>207</v>
      </c>
      <c r="H30" s="11" t="s">
        <v>208</v>
      </c>
      <c r="I30" s="11" t="s">
        <v>209</v>
      </c>
      <c r="J30" s="11" t="s">
        <v>210</v>
      </c>
      <c r="K30" s="11" t="s">
        <v>211</v>
      </c>
      <c r="L30" s="11" t="s">
        <v>212</v>
      </c>
      <c r="M30" s="11" t="s">
        <v>213</v>
      </c>
      <c r="N30" s="11" t="s">
        <v>214</v>
      </c>
      <c r="O30" s="11" t="s">
        <v>215</v>
      </c>
      <c r="P30" s="11" t="s">
        <v>216</v>
      </c>
      <c r="Q30" s="11" t="s">
        <v>217</v>
      </c>
      <c r="R30" s="11" t="s">
        <v>218</v>
      </c>
      <c r="S30" s="104" t="s">
        <v>219</v>
      </c>
      <c r="T30" s="104"/>
      <c r="U30" s="104"/>
      <c r="V30" s="104"/>
      <c r="W30" s="104"/>
      <c r="X30" s="104"/>
      <c r="Y30" s="208"/>
    </row>
    <row r="31" spans="1:25" ht="18" customHeight="1" x14ac:dyDescent="0.25">
      <c r="A31" s="74"/>
      <c r="B31" s="75"/>
      <c r="C31" s="75"/>
      <c r="D31" s="4"/>
      <c r="E31" s="5"/>
      <c r="F31" s="4"/>
      <c r="G31" s="5"/>
      <c r="H31" s="4"/>
      <c r="I31" s="5"/>
      <c r="J31" s="4"/>
      <c r="K31" s="5"/>
      <c r="L31" s="4"/>
      <c r="M31" s="5"/>
      <c r="N31" s="4"/>
      <c r="O31" s="5"/>
      <c r="P31" s="4"/>
      <c r="Q31" s="5"/>
      <c r="R31" s="4"/>
      <c r="S31" s="66" t="str">
        <f t="shared" ref="S31:S36" si="0">IF(D23&lt;&gt;"","LG"&amp;D23&amp;" "&amp;LEFT(E23,20)&amp;"...","")</f>
        <v>LG1 ...</v>
      </c>
      <c r="T31" s="66"/>
      <c r="U31" s="66"/>
      <c r="V31" s="66"/>
      <c r="W31" s="66"/>
      <c r="X31" s="66"/>
      <c r="Y31" s="67"/>
    </row>
    <row r="32" spans="1:25" ht="18" customHeight="1" x14ac:dyDescent="0.25">
      <c r="A32" s="74"/>
      <c r="B32" s="75"/>
      <c r="C32" s="7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71" t="str">
        <f t="shared" si="0"/>
        <v>LG2 ...</v>
      </c>
      <c r="T32" s="71"/>
      <c r="U32" s="71"/>
      <c r="V32" s="71"/>
      <c r="W32" s="71"/>
      <c r="X32" s="71"/>
      <c r="Y32" s="203"/>
    </row>
    <row r="33" spans="1:25" ht="18" customHeight="1" x14ac:dyDescent="0.25">
      <c r="A33" s="74"/>
      <c r="B33" s="75"/>
      <c r="C33" s="7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66" t="str">
        <f t="shared" si="0"/>
        <v>LG3 ...</v>
      </c>
      <c r="T33" s="66"/>
      <c r="U33" s="66"/>
      <c r="V33" s="66"/>
      <c r="W33" s="66"/>
      <c r="X33" s="66"/>
      <c r="Y33" s="67"/>
    </row>
    <row r="34" spans="1:25" ht="18" customHeight="1" x14ac:dyDescent="0.25">
      <c r="A34" s="74"/>
      <c r="B34" s="75"/>
      <c r="C34" s="75"/>
      <c r="D34" s="4"/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71" t="str">
        <f t="shared" si="0"/>
        <v>LG4 ...</v>
      </c>
      <c r="T34" s="71"/>
      <c r="U34" s="71"/>
      <c r="V34" s="71"/>
      <c r="W34" s="71"/>
      <c r="X34" s="71"/>
      <c r="Y34" s="203"/>
    </row>
    <row r="35" spans="1:25" ht="18" customHeight="1" x14ac:dyDescent="0.25">
      <c r="A35" s="74"/>
      <c r="B35" s="75"/>
      <c r="C35" s="75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66" t="str">
        <f t="shared" si="0"/>
        <v>LG5 ...</v>
      </c>
      <c r="T35" s="66"/>
      <c r="U35" s="66"/>
      <c r="V35" s="66"/>
      <c r="W35" s="66"/>
      <c r="X35" s="66"/>
      <c r="Y35" s="67"/>
    </row>
    <row r="36" spans="1:25" ht="18" customHeight="1" x14ac:dyDescent="0.25">
      <c r="A36" s="74"/>
      <c r="B36" s="75"/>
      <c r="C36" s="7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71" t="str">
        <f t="shared" si="0"/>
        <v>LG6 ...</v>
      </c>
      <c r="T36" s="71"/>
      <c r="U36" s="71"/>
      <c r="V36" s="71"/>
      <c r="W36" s="71"/>
      <c r="X36" s="71"/>
      <c r="Y36" s="203"/>
    </row>
    <row r="37" spans="1:25" ht="18" customHeight="1" x14ac:dyDescent="0.25">
      <c r="A37" s="76"/>
      <c r="B37" s="77"/>
      <c r="C37" s="77"/>
      <c r="D37" s="12">
        <f t="shared" ref="D37:R37" si="1">IF(SUM(D31:D36)=0,0,ROUND(AVERAGE(D31:D36),0))</f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  <c r="L37" s="12">
        <f t="shared" si="1"/>
        <v>0</v>
      </c>
      <c r="M37" s="12">
        <f t="shared" si="1"/>
        <v>0</v>
      </c>
      <c r="N37" s="12">
        <f t="shared" si="1"/>
        <v>0</v>
      </c>
      <c r="O37" s="12">
        <f t="shared" si="1"/>
        <v>0</v>
      </c>
      <c r="P37" s="12">
        <f t="shared" si="1"/>
        <v>0</v>
      </c>
      <c r="Q37" s="12">
        <f t="shared" si="1"/>
        <v>0</v>
      </c>
      <c r="R37" s="12">
        <f t="shared" si="1"/>
        <v>0</v>
      </c>
      <c r="S37" s="97" t="s">
        <v>220</v>
      </c>
      <c r="T37" s="97"/>
      <c r="U37" s="97"/>
      <c r="V37" s="97"/>
      <c r="W37" s="97"/>
      <c r="X37" s="97"/>
      <c r="Y37" s="207"/>
    </row>
    <row r="38" spans="1:25" ht="24" customHeight="1" x14ac:dyDescent="0.25">
      <c r="A38" s="47" t="s">
        <v>200</v>
      </c>
      <c r="B38" s="35"/>
      <c r="C38" s="35"/>
      <c r="D38" s="36" t="s">
        <v>193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 t="s">
        <v>194</v>
      </c>
      <c r="Q38" s="36"/>
      <c r="R38" s="36"/>
      <c r="S38" s="36"/>
      <c r="T38" s="36"/>
      <c r="U38" s="36"/>
      <c r="V38" s="36"/>
      <c r="W38" s="36"/>
      <c r="X38" s="36"/>
      <c r="Y38" s="38"/>
    </row>
    <row r="39" spans="1:25" ht="36" customHeight="1" x14ac:dyDescent="0.25">
      <c r="A39" s="98"/>
      <c r="B39" s="42"/>
      <c r="C39" s="42"/>
      <c r="D39" s="99" t="s">
        <v>202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42" t="s">
        <v>201</v>
      </c>
      <c r="Q39" s="42"/>
      <c r="R39" s="42"/>
      <c r="S39" s="42"/>
      <c r="T39" s="42"/>
      <c r="U39" s="42"/>
      <c r="V39" s="42"/>
      <c r="W39" s="42"/>
      <c r="X39" s="42"/>
      <c r="Y39" s="100"/>
    </row>
    <row r="40" spans="1:25" ht="18" customHeight="1" x14ac:dyDescent="0.25">
      <c r="A40" s="47" t="s">
        <v>195</v>
      </c>
      <c r="B40" s="35"/>
      <c r="C40" s="35" t="s">
        <v>158</v>
      </c>
      <c r="D40" s="35"/>
      <c r="E40" s="35"/>
      <c r="F40" s="35" t="s">
        <v>159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 t="s">
        <v>160</v>
      </c>
      <c r="T40" s="35"/>
      <c r="U40" s="35"/>
      <c r="V40" s="35"/>
      <c r="W40" s="35"/>
      <c r="X40" s="35"/>
      <c r="Y40" s="37"/>
    </row>
    <row r="41" spans="1:25" ht="15" customHeight="1" x14ac:dyDescent="0.25">
      <c r="A41" s="92" t="s">
        <v>139</v>
      </c>
      <c r="B41" s="93"/>
      <c r="C41" s="66"/>
      <c r="D41" s="66"/>
      <c r="E41" s="94"/>
      <c r="F41" s="89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94"/>
      <c r="S41" s="95"/>
      <c r="T41" s="95"/>
      <c r="U41" s="95"/>
      <c r="V41" s="95"/>
      <c r="W41" s="95"/>
      <c r="X41" s="95"/>
      <c r="Y41" s="96"/>
    </row>
    <row r="42" spans="1:25" ht="15" customHeight="1" x14ac:dyDescent="0.25">
      <c r="A42" s="92" t="s">
        <v>140</v>
      </c>
      <c r="B42" s="93"/>
      <c r="C42" s="105"/>
      <c r="D42" s="105"/>
      <c r="E42" s="106"/>
      <c r="F42" s="10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6"/>
      <c r="S42" s="108"/>
      <c r="T42" s="108"/>
      <c r="U42" s="108"/>
      <c r="V42" s="108"/>
      <c r="W42" s="108"/>
      <c r="X42" s="108"/>
      <c r="Y42" s="109"/>
    </row>
    <row r="43" spans="1:25" ht="15" customHeight="1" x14ac:dyDescent="0.25">
      <c r="A43" s="92" t="s">
        <v>141</v>
      </c>
      <c r="B43" s="93"/>
      <c r="C43" s="66"/>
      <c r="D43" s="66"/>
      <c r="E43" s="94"/>
      <c r="F43" s="89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94"/>
      <c r="S43" s="95"/>
      <c r="T43" s="95"/>
      <c r="U43" s="95"/>
      <c r="V43" s="95"/>
      <c r="W43" s="95"/>
      <c r="X43" s="95"/>
      <c r="Y43" s="96"/>
    </row>
    <row r="44" spans="1:25" ht="15" customHeight="1" x14ac:dyDescent="0.25">
      <c r="A44" s="92" t="s">
        <v>142</v>
      </c>
      <c r="B44" s="93"/>
      <c r="C44" s="105"/>
      <c r="D44" s="105"/>
      <c r="E44" s="106"/>
      <c r="F44" s="107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6"/>
      <c r="S44" s="108"/>
      <c r="T44" s="108"/>
      <c r="U44" s="108"/>
      <c r="V44" s="108"/>
      <c r="W44" s="108"/>
      <c r="X44" s="108"/>
      <c r="Y44" s="109"/>
    </row>
    <row r="45" spans="1:25" ht="15" customHeight="1" x14ac:dyDescent="0.25">
      <c r="A45" s="92" t="s">
        <v>143</v>
      </c>
      <c r="B45" s="93"/>
      <c r="C45" s="66"/>
      <c r="D45" s="66"/>
      <c r="E45" s="94"/>
      <c r="F45" s="89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94"/>
      <c r="S45" s="95"/>
      <c r="T45" s="95"/>
      <c r="U45" s="95"/>
      <c r="V45" s="95"/>
      <c r="W45" s="95"/>
      <c r="X45" s="95"/>
      <c r="Y45" s="96"/>
    </row>
    <row r="46" spans="1:25" ht="15" customHeight="1" x14ac:dyDescent="0.25">
      <c r="A46" s="92" t="s">
        <v>144</v>
      </c>
      <c r="B46" s="93"/>
      <c r="C46" s="105"/>
      <c r="D46" s="105"/>
      <c r="E46" s="106"/>
      <c r="F46" s="107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6"/>
      <c r="S46" s="108"/>
      <c r="T46" s="108"/>
      <c r="U46" s="108"/>
      <c r="V46" s="108"/>
      <c r="W46" s="108"/>
      <c r="X46" s="108"/>
      <c r="Y46" s="109"/>
    </row>
    <row r="47" spans="1:25" ht="15" customHeight="1" x14ac:dyDescent="0.25">
      <c r="A47" s="92" t="s">
        <v>145</v>
      </c>
      <c r="B47" s="93"/>
      <c r="C47" s="66"/>
      <c r="D47" s="66"/>
      <c r="E47" s="94"/>
      <c r="F47" s="89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94"/>
      <c r="S47" s="95"/>
      <c r="T47" s="95"/>
      <c r="U47" s="95"/>
      <c r="V47" s="95"/>
      <c r="W47" s="95"/>
      <c r="X47" s="95"/>
      <c r="Y47" s="96"/>
    </row>
    <row r="48" spans="1:25" ht="15" customHeight="1" x14ac:dyDescent="0.25">
      <c r="A48" s="92" t="s">
        <v>146</v>
      </c>
      <c r="B48" s="93"/>
      <c r="C48" s="105"/>
      <c r="D48" s="105"/>
      <c r="E48" s="106"/>
      <c r="F48" s="110" t="s">
        <v>156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08"/>
      <c r="T48" s="108"/>
      <c r="U48" s="108"/>
      <c r="V48" s="108"/>
      <c r="W48" s="108"/>
      <c r="X48" s="108"/>
      <c r="Y48" s="109"/>
    </row>
    <row r="49" spans="1:25" ht="15" customHeight="1" x14ac:dyDescent="0.25">
      <c r="A49" s="92" t="s">
        <v>147</v>
      </c>
      <c r="B49" s="93"/>
      <c r="C49" s="66"/>
      <c r="D49" s="66"/>
      <c r="E49" s="94"/>
      <c r="F49" s="89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94"/>
      <c r="S49" s="95"/>
      <c r="T49" s="95"/>
      <c r="U49" s="95"/>
      <c r="V49" s="95"/>
      <c r="W49" s="95"/>
      <c r="X49" s="95"/>
      <c r="Y49" s="96"/>
    </row>
    <row r="50" spans="1:25" ht="15" customHeight="1" x14ac:dyDescent="0.25">
      <c r="A50" s="92" t="s">
        <v>148</v>
      </c>
      <c r="B50" s="93"/>
      <c r="C50" s="105"/>
      <c r="D50" s="105"/>
      <c r="E50" s="106"/>
      <c r="F50" s="107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6"/>
      <c r="S50" s="108"/>
      <c r="T50" s="108"/>
      <c r="U50" s="108"/>
      <c r="V50" s="108"/>
      <c r="W50" s="108"/>
      <c r="X50" s="108"/>
      <c r="Y50" s="109"/>
    </row>
    <row r="51" spans="1:25" ht="15" customHeight="1" x14ac:dyDescent="0.25">
      <c r="A51" s="92" t="s">
        <v>149</v>
      </c>
      <c r="B51" s="93"/>
      <c r="C51" s="66"/>
      <c r="D51" s="66"/>
      <c r="E51" s="94"/>
      <c r="F51" s="8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94"/>
      <c r="S51" s="95"/>
      <c r="T51" s="95"/>
      <c r="U51" s="95"/>
      <c r="V51" s="95"/>
      <c r="W51" s="95"/>
      <c r="X51" s="95"/>
      <c r="Y51" s="96"/>
    </row>
    <row r="52" spans="1:25" ht="15" customHeight="1" x14ac:dyDescent="0.25">
      <c r="A52" s="92" t="s">
        <v>150</v>
      </c>
      <c r="B52" s="93"/>
      <c r="C52" s="105"/>
      <c r="D52" s="105"/>
      <c r="E52" s="106"/>
      <c r="F52" s="107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6"/>
      <c r="S52" s="108"/>
      <c r="T52" s="108"/>
      <c r="U52" s="108"/>
      <c r="V52" s="108"/>
      <c r="W52" s="108"/>
      <c r="X52" s="108"/>
      <c r="Y52" s="109"/>
    </row>
    <row r="53" spans="1:25" ht="15" customHeight="1" x14ac:dyDescent="0.25">
      <c r="A53" s="92" t="s">
        <v>151</v>
      </c>
      <c r="B53" s="93"/>
      <c r="C53" s="66"/>
      <c r="D53" s="66"/>
      <c r="E53" s="94"/>
      <c r="F53" s="89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94"/>
      <c r="S53" s="95"/>
      <c r="T53" s="95"/>
      <c r="U53" s="95"/>
      <c r="V53" s="95"/>
      <c r="W53" s="95"/>
      <c r="X53" s="95"/>
      <c r="Y53" s="96"/>
    </row>
    <row r="54" spans="1:25" ht="15" customHeight="1" x14ac:dyDescent="0.25">
      <c r="A54" s="92" t="s">
        <v>152</v>
      </c>
      <c r="B54" s="93"/>
      <c r="C54" s="105"/>
      <c r="D54" s="105"/>
      <c r="E54" s="106"/>
      <c r="F54" s="107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6"/>
      <c r="S54" s="108"/>
      <c r="T54" s="108"/>
      <c r="U54" s="108"/>
      <c r="V54" s="108"/>
      <c r="W54" s="108"/>
      <c r="X54" s="108"/>
      <c r="Y54" s="109"/>
    </row>
    <row r="55" spans="1:25" ht="15" customHeight="1" x14ac:dyDescent="0.25">
      <c r="A55" s="92" t="s">
        <v>153</v>
      </c>
      <c r="B55" s="93"/>
      <c r="C55" s="66"/>
      <c r="D55" s="66"/>
      <c r="E55" s="94"/>
      <c r="F55" s="89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4"/>
      <c r="S55" s="95"/>
      <c r="T55" s="95"/>
      <c r="U55" s="95"/>
      <c r="V55" s="95"/>
      <c r="W55" s="95"/>
      <c r="X55" s="95"/>
      <c r="Y55" s="96"/>
    </row>
    <row r="56" spans="1:25" ht="15" customHeight="1" x14ac:dyDescent="0.25">
      <c r="A56" s="92" t="s">
        <v>154</v>
      </c>
      <c r="B56" s="93"/>
      <c r="C56" s="105"/>
      <c r="D56" s="105"/>
      <c r="E56" s="106"/>
      <c r="F56" s="110" t="s">
        <v>225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2"/>
      <c r="S56" s="108"/>
      <c r="T56" s="108"/>
      <c r="U56" s="108"/>
      <c r="V56" s="108"/>
      <c r="W56" s="108"/>
      <c r="X56" s="108"/>
      <c r="Y56" s="109"/>
    </row>
    <row r="57" spans="1:25" ht="15" customHeight="1" x14ac:dyDescent="0.25">
      <c r="A57" s="92" t="s">
        <v>155</v>
      </c>
      <c r="B57" s="93"/>
      <c r="C57" s="113"/>
      <c r="D57" s="113"/>
      <c r="E57" s="114"/>
      <c r="F57" s="115" t="s">
        <v>226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7"/>
      <c r="S57" s="95"/>
      <c r="T57" s="95"/>
      <c r="U57" s="95"/>
      <c r="V57" s="95"/>
      <c r="W57" s="95"/>
      <c r="X57" s="95"/>
      <c r="Y57" s="96"/>
    </row>
    <row r="58" spans="1:25" s="2" customFormat="1" ht="18" customHeight="1" x14ac:dyDescent="0.25">
      <c r="A58" s="47" t="s">
        <v>196</v>
      </c>
      <c r="B58" s="35"/>
      <c r="C58" s="35"/>
      <c r="D58" s="35"/>
      <c r="E58" s="35"/>
      <c r="F58" s="35"/>
      <c r="G58" s="35"/>
      <c r="H58" s="35" t="s">
        <v>76</v>
      </c>
      <c r="I58" s="35"/>
      <c r="J58" s="35"/>
      <c r="K58" s="35" t="s">
        <v>77</v>
      </c>
      <c r="L58" s="35"/>
      <c r="M58" s="35"/>
      <c r="N58" s="35" t="s">
        <v>78</v>
      </c>
      <c r="O58" s="35"/>
      <c r="P58" s="35"/>
      <c r="Q58" s="35" t="s">
        <v>197</v>
      </c>
      <c r="R58" s="35"/>
      <c r="S58" s="35"/>
      <c r="T58" s="35"/>
      <c r="U58" s="35"/>
      <c r="V58" s="35"/>
      <c r="W58" s="35"/>
      <c r="X58" s="35"/>
      <c r="Y58" s="37"/>
    </row>
    <row r="59" spans="1:25" s="3" customFormat="1" ht="25.5" customHeight="1" x14ac:dyDescent="0.25">
      <c r="A59" s="98" t="s">
        <v>227</v>
      </c>
      <c r="B59" s="42"/>
      <c r="C59" s="42"/>
      <c r="D59" s="42"/>
      <c r="E59" s="42"/>
      <c r="F59" s="42"/>
      <c r="G59" s="42"/>
      <c r="H59" s="99"/>
      <c r="I59" s="99"/>
      <c r="J59" s="99"/>
      <c r="K59" s="42"/>
      <c r="L59" s="42"/>
      <c r="M59" s="42"/>
      <c r="N59" s="99"/>
      <c r="O59" s="99"/>
      <c r="P59" s="99"/>
      <c r="Q59" s="42" t="s">
        <v>228</v>
      </c>
      <c r="R59" s="42"/>
      <c r="S59" s="42"/>
      <c r="T59" s="42"/>
      <c r="U59" s="42"/>
      <c r="V59" s="42"/>
      <c r="W59" s="42"/>
      <c r="X59" s="42"/>
      <c r="Y59" s="100"/>
    </row>
    <row r="60" spans="1:25" ht="28.5" customHeight="1" x14ac:dyDescent="0.25">
      <c r="A60" s="152" t="s">
        <v>161</v>
      </c>
      <c r="B60" s="153"/>
      <c r="C60" s="153"/>
      <c r="D60" s="153"/>
      <c r="E60" s="158" t="s">
        <v>162</v>
      </c>
      <c r="F60" s="158"/>
      <c r="G60" s="158"/>
      <c r="H60" s="158"/>
      <c r="I60" s="158"/>
      <c r="J60" s="158"/>
      <c r="K60" s="35" t="s">
        <v>163</v>
      </c>
      <c r="L60" s="35"/>
      <c r="M60" s="35" t="s">
        <v>158</v>
      </c>
      <c r="N60" s="35"/>
      <c r="O60" s="35"/>
      <c r="P60" s="35" t="s">
        <v>164</v>
      </c>
      <c r="Q60" s="35"/>
      <c r="R60" s="35"/>
      <c r="S60" s="35"/>
      <c r="T60" s="35" t="s">
        <v>165</v>
      </c>
      <c r="U60" s="35"/>
      <c r="V60" s="35"/>
      <c r="W60" s="35"/>
      <c r="X60" s="35"/>
      <c r="Y60" s="37"/>
    </row>
    <row r="61" spans="1:25" ht="18" customHeight="1" x14ac:dyDescent="0.25">
      <c r="A61" s="154"/>
      <c r="B61" s="155"/>
      <c r="C61" s="155"/>
      <c r="D61" s="155"/>
      <c r="E61" s="55" t="s">
        <v>157</v>
      </c>
      <c r="F61" s="55"/>
      <c r="G61" s="55"/>
      <c r="H61" s="55"/>
      <c r="I61" s="55"/>
      <c r="J61" s="55"/>
      <c r="K61" s="136"/>
      <c r="L61" s="137"/>
      <c r="M61" s="138"/>
      <c r="N61" s="91"/>
      <c r="O61" s="139"/>
      <c r="P61" s="140"/>
      <c r="Q61" s="141"/>
      <c r="R61" s="141"/>
      <c r="S61" s="142"/>
      <c r="T61" s="121">
        <v>0</v>
      </c>
      <c r="U61" s="121"/>
      <c r="V61" s="121"/>
      <c r="W61" s="121"/>
      <c r="X61" s="121"/>
      <c r="Y61" s="123"/>
    </row>
    <row r="62" spans="1:25" ht="15" customHeight="1" x14ac:dyDescent="0.25">
      <c r="A62" s="154"/>
      <c r="B62" s="155"/>
      <c r="C62" s="155"/>
      <c r="D62" s="155"/>
      <c r="E62" s="124" t="s">
        <v>166</v>
      </c>
      <c r="F62" s="124"/>
      <c r="G62" s="124"/>
      <c r="H62" s="124"/>
      <c r="I62" s="124"/>
      <c r="J62" s="124"/>
      <c r="K62" s="125"/>
      <c r="L62" s="133"/>
      <c r="M62" s="126"/>
      <c r="N62" s="127"/>
      <c r="O62" s="128"/>
      <c r="P62" s="134" t="str">
        <f>IF(P61&lt;&gt;"",P61,"")</f>
        <v/>
      </c>
      <c r="Q62" s="131"/>
      <c r="R62" s="131"/>
      <c r="S62" s="135"/>
      <c r="T62" s="131">
        <v>0</v>
      </c>
      <c r="U62" s="131"/>
      <c r="V62" s="131"/>
      <c r="W62" s="131"/>
      <c r="X62" s="131"/>
      <c r="Y62" s="132"/>
    </row>
    <row r="63" spans="1:25" ht="18" customHeight="1" x14ac:dyDescent="0.25">
      <c r="A63" s="154"/>
      <c r="B63" s="155"/>
      <c r="C63" s="155"/>
      <c r="D63" s="155"/>
      <c r="E63" s="120" t="s">
        <v>167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1">
        <f>100-P61</f>
        <v>100</v>
      </c>
      <c r="Q63" s="121"/>
      <c r="R63" s="121"/>
      <c r="S63" s="122"/>
      <c r="T63" s="121">
        <v>100</v>
      </c>
      <c r="U63" s="121"/>
      <c r="V63" s="121"/>
      <c r="W63" s="121"/>
      <c r="X63" s="121"/>
      <c r="Y63" s="123"/>
    </row>
    <row r="64" spans="1:25" ht="15" customHeight="1" x14ac:dyDescent="0.25">
      <c r="A64" s="154"/>
      <c r="B64" s="155"/>
      <c r="C64" s="155"/>
      <c r="D64" s="155"/>
      <c r="E64" s="124" t="s">
        <v>174</v>
      </c>
      <c r="F64" s="124"/>
      <c r="G64" s="124"/>
      <c r="H64" s="124"/>
      <c r="I64" s="124"/>
      <c r="J64" s="124"/>
      <c r="K64" s="125"/>
      <c r="L64" s="125"/>
      <c r="M64" s="126"/>
      <c r="N64" s="127"/>
      <c r="O64" s="128"/>
      <c r="P64" s="129"/>
      <c r="Q64" s="129"/>
      <c r="R64" s="129"/>
      <c r="S64" s="130"/>
      <c r="T64" s="131" t="str">
        <f>IF(P64&lt;&gt;"",100*P64/$P$63,"")</f>
        <v/>
      </c>
      <c r="U64" s="131"/>
      <c r="V64" s="131"/>
      <c r="W64" s="131"/>
      <c r="X64" s="131"/>
      <c r="Y64" s="132"/>
    </row>
    <row r="65" spans="1:25" ht="15" customHeight="1" x14ac:dyDescent="0.25">
      <c r="A65" s="154"/>
      <c r="B65" s="155"/>
      <c r="C65" s="155"/>
      <c r="D65" s="155"/>
      <c r="E65" s="124" t="s">
        <v>168</v>
      </c>
      <c r="F65" s="124"/>
      <c r="G65" s="124"/>
      <c r="H65" s="124"/>
      <c r="I65" s="124"/>
      <c r="J65" s="124"/>
      <c r="K65" s="136"/>
      <c r="L65" s="136"/>
      <c r="M65" s="138"/>
      <c r="N65" s="91"/>
      <c r="O65" s="139"/>
      <c r="P65" s="141"/>
      <c r="Q65" s="141"/>
      <c r="R65" s="141"/>
      <c r="S65" s="142"/>
      <c r="T65" s="121" t="str">
        <f t="shared" ref="T65:T71" si="2">IF(P65&lt;&gt;"",100*P65/$P$63,"")</f>
        <v/>
      </c>
      <c r="U65" s="121"/>
      <c r="V65" s="121"/>
      <c r="W65" s="121"/>
      <c r="X65" s="121"/>
      <c r="Y65" s="123"/>
    </row>
    <row r="66" spans="1:25" ht="15" customHeight="1" x14ac:dyDescent="0.25">
      <c r="A66" s="154"/>
      <c r="B66" s="155"/>
      <c r="C66" s="155"/>
      <c r="D66" s="155"/>
      <c r="E66" s="124" t="s">
        <v>175</v>
      </c>
      <c r="F66" s="124"/>
      <c r="G66" s="124"/>
      <c r="H66" s="124"/>
      <c r="I66" s="124"/>
      <c r="J66" s="124"/>
      <c r="K66" s="125"/>
      <c r="L66" s="125"/>
      <c r="M66" s="126"/>
      <c r="N66" s="127"/>
      <c r="O66" s="128"/>
      <c r="P66" s="129"/>
      <c r="Q66" s="129"/>
      <c r="R66" s="129"/>
      <c r="S66" s="130"/>
      <c r="T66" s="131" t="str">
        <f t="shared" si="2"/>
        <v/>
      </c>
      <c r="U66" s="131"/>
      <c r="V66" s="131"/>
      <c r="W66" s="131"/>
      <c r="X66" s="131"/>
      <c r="Y66" s="132"/>
    </row>
    <row r="67" spans="1:25" ht="15" customHeight="1" x14ac:dyDescent="0.25">
      <c r="A67" s="154"/>
      <c r="B67" s="155"/>
      <c r="C67" s="155"/>
      <c r="D67" s="155"/>
      <c r="E67" s="124" t="s">
        <v>169</v>
      </c>
      <c r="F67" s="124"/>
      <c r="G67" s="124"/>
      <c r="H67" s="124"/>
      <c r="I67" s="124"/>
      <c r="J67" s="124"/>
      <c r="K67" s="136"/>
      <c r="L67" s="136"/>
      <c r="M67" s="138"/>
      <c r="N67" s="91"/>
      <c r="O67" s="139"/>
      <c r="P67" s="141"/>
      <c r="Q67" s="141"/>
      <c r="R67" s="141"/>
      <c r="S67" s="142"/>
      <c r="T67" s="121" t="str">
        <f t="shared" si="2"/>
        <v/>
      </c>
      <c r="U67" s="121"/>
      <c r="V67" s="121"/>
      <c r="W67" s="121"/>
      <c r="X67" s="121"/>
      <c r="Y67" s="123"/>
    </row>
    <row r="68" spans="1:25" ht="15" customHeight="1" x14ac:dyDescent="0.25">
      <c r="A68" s="154"/>
      <c r="B68" s="155"/>
      <c r="C68" s="155"/>
      <c r="D68" s="155"/>
      <c r="E68" s="124" t="s">
        <v>170</v>
      </c>
      <c r="F68" s="124"/>
      <c r="G68" s="124"/>
      <c r="H68" s="124"/>
      <c r="I68" s="124"/>
      <c r="J68" s="124"/>
      <c r="K68" s="125"/>
      <c r="L68" s="125"/>
      <c r="M68" s="126"/>
      <c r="N68" s="127"/>
      <c r="O68" s="128"/>
      <c r="P68" s="129"/>
      <c r="Q68" s="129"/>
      <c r="R68" s="129"/>
      <c r="S68" s="130"/>
      <c r="T68" s="131" t="str">
        <f t="shared" si="2"/>
        <v/>
      </c>
      <c r="U68" s="131"/>
      <c r="V68" s="131"/>
      <c r="W68" s="131"/>
      <c r="X68" s="131"/>
      <c r="Y68" s="132"/>
    </row>
    <row r="69" spans="1:25" ht="15" customHeight="1" x14ac:dyDescent="0.25">
      <c r="A69" s="154"/>
      <c r="B69" s="155"/>
      <c r="C69" s="155"/>
      <c r="D69" s="155"/>
      <c r="E69" s="124" t="s">
        <v>171</v>
      </c>
      <c r="F69" s="124"/>
      <c r="G69" s="124"/>
      <c r="H69" s="124"/>
      <c r="I69" s="124"/>
      <c r="J69" s="124"/>
      <c r="K69" s="136"/>
      <c r="L69" s="136"/>
      <c r="M69" s="138"/>
      <c r="N69" s="91"/>
      <c r="O69" s="139"/>
      <c r="P69" s="141"/>
      <c r="Q69" s="141"/>
      <c r="R69" s="141"/>
      <c r="S69" s="142"/>
      <c r="T69" s="121" t="str">
        <f t="shared" si="2"/>
        <v/>
      </c>
      <c r="U69" s="121"/>
      <c r="V69" s="121"/>
      <c r="W69" s="121"/>
      <c r="X69" s="121"/>
      <c r="Y69" s="123"/>
    </row>
    <row r="70" spans="1:25" ht="15" customHeight="1" x14ac:dyDescent="0.25">
      <c r="A70" s="154"/>
      <c r="B70" s="155"/>
      <c r="C70" s="155"/>
      <c r="D70" s="155"/>
      <c r="E70" s="124" t="s">
        <v>172</v>
      </c>
      <c r="F70" s="124"/>
      <c r="G70" s="124"/>
      <c r="H70" s="124"/>
      <c r="I70" s="124"/>
      <c r="J70" s="124"/>
      <c r="K70" s="125"/>
      <c r="L70" s="125"/>
      <c r="M70" s="126"/>
      <c r="N70" s="127"/>
      <c r="O70" s="128"/>
      <c r="P70" s="129"/>
      <c r="Q70" s="129"/>
      <c r="R70" s="129"/>
      <c r="S70" s="130"/>
      <c r="T70" s="131" t="str">
        <f t="shared" si="2"/>
        <v/>
      </c>
      <c r="U70" s="131"/>
      <c r="V70" s="131"/>
      <c r="W70" s="131"/>
      <c r="X70" s="131"/>
      <c r="Y70" s="132"/>
    </row>
    <row r="71" spans="1:25" ht="15" customHeight="1" x14ac:dyDescent="0.25">
      <c r="A71" s="156"/>
      <c r="B71" s="157"/>
      <c r="C71" s="157"/>
      <c r="D71" s="157"/>
      <c r="E71" s="143" t="s">
        <v>173</v>
      </c>
      <c r="F71" s="143"/>
      <c r="G71" s="143"/>
      <c r="H71" s="143"/>
      <c r="I71" s="143"/>
      <c r="J71" s="143"/>
      <c r="K71" s="144"/>
      <c r="L71" s="144"/>
      <c r="M71" s="145"/>
      <c r="N71" s="42"/>
      <c r="O71" s="119"/>
      <c r="P71" s="146"/>
      <c r="Q71" s="147"/>
      <c r="R71" s="147"/>
      <c r="S71" s="148"/>
      <c r="T71" s="149" t="str">
        <f t="shared" si="2"/>
        <v/>
      </c>
      <c r="U71" s="149"/>
      <c r="V71" s="149"/>
      <c r="W71" s="149"/>
      <c r="X71" s="149"/>
      <c r="Y71" s="150"/>
    </row>
    <row r="72" spans="1:25" ht="14.25" customHeight="1" x14ac:dyDescent="0.25">
      <c r="A72" s="209" t="str">
        <f>IF((SUM(P64:S71)+P61)=100,"","Hata! Başarı notuna katkıların toplamı 100'e eşit olması gerekir. (Girdiğiniz değerlerin toplamı = " &amp; (SUM(P64:S71)+P61) &amp; ")")</f>
        <v>Hata! Başarı notuna katkıların toplamı 100'e eşit olması gerekir. (Girdiğiniz değerlerin toplamı = 0)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1"/>
    </row>
    <row r="73" spans="1:25" ht="24" customHeight="1" x14ac:dyDescent="0.25">
      <c r="A73" s="159" t="s">
        <v>176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1"/>
    </row>
    <row r="74" spans="1:25" ht="24" customHeight="1" x14ac:dyDescent="0.25">
      <c r="A74" s="162" t="s">
        <v>162</v>
      </c>
      <c r="B74" s="120"/>
      <c r="C74" s="120"/>
      <c r="D74" s="120"/>
      <c r="E74" s="163" t="s">
        <v>177</v>
      </c>
      <c r="F74" s="163"/>
      <c r="G74" s="163" t="s">
        <v>178</v>
      </c>
      <c r="H74" s="163"/>
      <c r="I74" s="162" t="s">
        <v>162</v>
      </c>
      <c r="J74" s="120"/>
      <c r="K74" s="120"/>
      <c r="L74" s="120"/>
      <c r="M74" s="163" t="s">
        <v>177</v>
      </c>
      <c r="N74" s="163"/>
      <c r="O74" s="163" t="s">
        <v>178</v>
      </c>
      <c r="P74" s="163"/>
      <c r="Q74" s="120" t="s">
        <v>162</v>
      </c>
      <c r="R74" s="120"/>
      <c r="S74" s="120"/>
      <c r="T74" s="120"/>
      <c r="U74" s="163" t="s">
        <v>177</v>
      </c>
      <c r="V74" s="163"/>
      <c r="W74" s="163" t="s">
        <v>178</v>
      </c>
      <c r="X74" s="163"/>
      <c r="Y74" s="164"/>
    </row>
    <row r="75" spans="1:25" ht="24" customHeight="1" x14ac:dyDescent="0.25">
      <c r="A75" s="168" t="s">
        <v>198</v>
      </c>
      <c r="B75" s="165"/>
      <c r="C75" s="165"/>
      <c r="D75" s="165"/>
      <c r="E75" s="172"/>
      <c r="F75" s="173"/>
      <c r="G75" s="166" t="str">
        <f>IF(E75&lt;&gt;"",ROUND(E75*14,0),"")</f>
        <v/>
      </c>
      <c r="H75" s="166"/>
      <c r="I75" s="165" t="s">
        <v>181</v>
      </c>
      <c r="J75" s="165"/>
      <c r="K75" s="165"/>
      <c r="L75" s="165"/>
      <c r="M75" s="141"/>
      <c r="N75" s="142"/>
      <c r="O75" s="166" t="str">
        <f>IF(M75&lt;&gt;"",ROUND(M75*14,0),"")</f>
        <v/>
      </c>
      <c r="P75" s="166"/>
      <c r="Q75" s="165" t="s">
        <v>188</v>
      </c>
      <c r="R75" s="165"/>
      <c r="S75" s="165"/>
      <c r="T75" s="165"/>
      <c r="U75" s="141"/>
      <c r="V75" s="142"/>
      <c r="W75" s="166" t="str">
        <f>IF(U75&lt;&gt;"",ROUND(U75*14,0),"")</f>
        <v/>
      </c>
      <c r="X75" s="166"/>
      <c r="Y75" s="167"/>
    </row>
    <row r="76" spans="1:25" ht="24" customHeight="1" x14ac:dyDescent="0.25">
      <c r="A76" s="168" t="s">
        <v>199</v>
      </c>
      <c r="B76" s="165"/>
      <c r="C76" s="165"/>
      <c r="D76" s="165"/>
      <c r="E76" s="169"/>
      <c r="F76" s="170"/>
      <c r="G76" s="171" t="str">
        <f>IF(E76&lt;&gt;"",ROUND(E76*14,0),"")</f>
        <v/>
      </c>
      <c r="H76" s="171"/>
      <c r="I76" s="165" t="s">
        <v>183</v>
      </c>
      <c r="J76" s="165"/>
      <c r="K76" s="165"/>
      <c r="L76" s="165"/>
      <c r="M76" s="129"/>
      <c r="N76" s="130"/>
      <c r="O76" s="171" t="str">
        <f t="shared" ref="O76:O77" si="3">IF(M76&lt;&gt;"",ROUND(M76*14,0),"")</f>
        <v/>
      </c>
      <c r="P76" s="171"/>
      <c r="Q76" s="165" t="s">
        <v>186</v>
      </c>
      <c r="R76" s="165"/>
      <c r="S76" s="165"/>
      <c r="T76" s="165"/>
      <c r="U76" s="129"/>
      <c r="V76" s="130"/>
      <c r="W76" s="171" t="str">
        <f t="shared" ref="W76:W78" si="4">IF(U76&lt;&gt;"",ROUND(U76*14,0),"")</f>
        <v/>
      </c>
      <c r="X76" s="171"/>
      <c r="Y76" s="174"/>
    </row>
    <row r="77" spans="1:25" ht="24" customHeight="1" x14ac:dyDescent="0.25">
      <c r="A77" s="168" t="s">
        <v>179</v>
      </c>
      <c r="B77" s="165"/>
      <c r="C77" s="165"/>
      <c r="D77" s="165"/>
      <c r="E77" s="141"/>
      <c r="F77" s="142"/>
      <c r="G77" s="166" t="str">
        <f t="shared" ref="G77:G78" si="5">IF(E77&lt;&gt;"",ROUND(E77*14,0),"")</f>
        <v/>
      </c>
      <c r="H77" s="166"/>
      <c r="I77" s="165" t="s">
        <v>184</v>
      </c>
      <c r="J77" s="165"/>
      <c r="K77" s="165"/>
      <c r="L77" s="165"/>
      <c r="M77" s="141"/>
      <c r="N77" s="142"/>
      <c r="O77" s="166" t="str">
        <f t="shared" si="3"/>
        <v/>
      </c>
      <c r="P77" s="166"/>
      <c r="Q77" s="165" t="s">
        <v>187</v>
      </c>
      <c r="R77" s="165"/>
      <c r="S77" s="165"/>
      <c r="T77" s="165"/>
      <c r="U77" s="141"/>
      <c r="V77" s="142"/>
      <c r="W77" s="166" t="str">
        <f>IF(U77&lt;&gt;"",ROUND(U77*14,0),"")</f>
        <v/>
      </c>
      <c r="X77" s="166"/>
      <c r="Y77" s="167"/>
    </row>
    <row r="78" spans="1:25" ht="24" customHeight="1" x14ac:dyDescent="0.25">
      <c r="A78" s="182" t="s">
        <v>180</v>
      </c>
      <c r="B78" s="183"/>
      <c r="C78" s="183"/>
      <c r="D78" s="183"/>
      <c r="E78" s="129"/>
      <c r="F78" s="130"/>
      <c r="G78" s="184" t="str">
        <f t="shared" si="5"/>
        <v/>
      </c>
      <c r="H78" s="184"/>
      <c r="I78" s="183" t="s">
        <v>185</v>
      </c>
      <c r="J78" s="183"/>
      <c r="K78" s="183"/>
      <c r="L78" s="183"/>
      <c r="M78" s="185"/>
      <c r="N78" s="186"/>
      <c r="O78" s="184" t="str">
        <f>IF(M78&lt;&gt;"",ROUND(M78*14,0),"")</f>
        <v/>
      </c>
      <c r="P78" s="184"/>
      <c r="Q78" s="183" t="s">
        <v>182</v>
      </c>
      <c r="R78" s="183"/>
      <c r="S78" s="183"/>
      <c r="T78" s="183"/>
      <c r="U78" s="185"/>
      <c r="V78" s="186"/>
      <c r="W78" s="184" t="str">
        <f t="shared" si="4"/>
        <v/>
      </c>
      <c r="X78" s="184"/>
      <c r="Y78" s="187"/>
    </row>
    <row r="79" spans="1:25" ht="25.5" customHeight="1" x14ac:dyDescent="0.25">
      <c r="A79" s="175" t="s">
        <v>189</v>
      </c>
      <c r="B79" s="176"/>
      <c r="C79" s="176"/>
      <c r="D79" s="176"/>
      <c r="E79" s="176"/>
      <c r="F79" s="176"/>
      <c r="G79" s="177">
        <f>SUM(G75:H78,O75:P78,W75:Y78)</f>
        <v>0</v>
      </c>
      <c r="H79" s="178"/>
      <c r="I79" s="179" t="s">
        <v>190</v>
      </c>
      <c r="J79" s="179"/>
      <c r="K79" s="179"/>
      <c r="L79" s="179"/>
      <c r="M79" s="179"/>
      <c r="N79" s="179"/>
      <c r="O79" s="179"/>
      <c r="P79" s="179"/>
      <c r="Q79" s="176" t="s">
        <v>191</v>
      </c>
      <c r="R79" s="176"/>
      <c r="S79" s="176"/>
      <c r="T79" s="180" t="str">
        <f>IF(V7=ROUND(G79/25,0),"True","False: ["&amp;G79&amp;"/25]="&amp;ROUND(G79/25,0)&amp;". Doğrusu="&amp;V7&amp;".")</f>
        <v>True</v>
      </c>
      <c r="U79" s="180"/>
      <c r="V79" s="180"/>
      <c r="W79" s="180"/>
      <c r="X79" s="180"/>
      <c r="Y79" s="181"/>
    </row>
    <row r="80" spans="1:25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</sheetData>
  <mergeCells count="279">
    <mergeCell ref="A77:D77"/>
    <mergeCell ref="E77:F77"/>
    <mergeCell ref="G77:H77"/>
    <mergeCell ref="I77:L77"/>
    <mergeCell ref="M77:N77"/>
    <mergeCell ref="O77:P77"/>
    <mergeCell ref="Q77:T77"/>
    <mergeCell ref="U77:V77"/>
    <mergeCell ref="A79:F79"/>
    <mergeCell ref="G79:H79"/>
    <mergeCell ref="I79:P79"/>
    <mergeCell ref="Q79:S79"/>
    <mergeCell ref="T79:Y79"/>
    <mergeCell ref="W77:Y77"/>
    <mergeCell ref="A78:D78"/>
    <mergeCell ref="E78:F78"/>
    <mergeCell ref="G78:H78"/>
    <mergeCell ref="I78:L78"/>
    <mergeCell ref="M78:N78"/>
    <mergeCell ref="O78:P78"/>
    <mergeCell ref="Q78:T78"/>
    <mergeCell ref="U78:V78"/>
    <mergeCell ref="W78:Y78"/>
    <mergeCell ref="Q75:T75"/>
    <mergeCell ref="U75:V75"/>
    <mergeCell ref="W75:Y75"/>
    <mergeCell ref="A76:D76"/>
    <mergeCell ref="E76:F76"/>
    <mergeCell ref="G76:H76"/>
    <mergeCell ref="I76:L76"/>
    <mergeCell ref="M76:N76"/>
    <mergeCell ref="O76:P76"/>
    <mergeCell ref="Q76:T76"/>
    <mergeCell ref="A75:D75"/>
    <mergeCell ref="E75:F75"/>
    <mergeCell ref="G75:H75"/>
    <mergeCell ref="I75:L75"/>
    <mergeCell ref="M75:N75"/>
    <mergeCell ref="O75:P75"/>
    <mergeCell ref="U76:V76"/>
    <mergeCell ref="W76:Y76"/>
    <mergeCell ref="A73:Y73"/>
    <mergeCell ref="A74:D74"/>
    <mergeCell ref="E74:F74"/>
    <mergeCell ref="G74:H74"/>
    <mergeCell ref="I74:L74"/>
    <mergeCell ref="M74:N74"/>
    <mergeCell ref="O74:P74"/>
    <mergeCell ref="Q74:T74"/>
    <mergeCell ref="U74:V74"/>
    <mergeCell ref="W74:Y74"/>
    <mergeCell ref="E71:J71"/>
    <mergeCell ref="K71:L71"/>
    <mergeCell ref="M71:O71"/>
    <mergeCell ref="P71:S71"/>
    <mergeCell ref="T71:Y71"/>
    <mergeCell ref="A72:Y72"/>
    <mergeCell ref="E69:J69"/>
    <mergeCell ref="K69:L69"/>
    <mergeCell ref="M69:O69"/>
    <mergeCell ref="P69:S69"/>
    <mergeCell ref="T69:Y69"/>
    <mergeCell ref="E70:J70"/>
    <mergeCell ref="K70:L70"/>
    <mergeCell ref="M70:O70"/>
    <mergeCell ref="P70:S70"/>
    <mergeCell ref="T70:Y70"/>
    <mergeCell ref="A60:D71"/>
    <mergeCell ref="E60:J60"/>
    <mergeCell ref="K60:L60"/>
    <mergeCell ref="M60:O60"/>
    <mergeCell ref="P60:S60"/>
    <mergeCell ref="T60:Y60"/>
    <mergeCell ref="E67:J67"/>
    <mergeCell ref="K67:L67"/>
    <mergeCell ref="M67:O67"/>
    <mergeCell ref="P67:S67"/>
    <mergeCell ref="T67:Y67"/>
    <mergeCell ref="E68:J68"/>
    <mergeCell ref="K68:L68"/>
    <mergeCell ref="M68:O68"/>
    <mergeCell ref="P68:S68"/>
    <mergeCell ref="T68:Y68"/>
    <mergeCell ref="E65:J65"/>
    <mergeCell ref="K65:L65"/>
    <mergeCell ref="M65:O65"/>
    <mergeCell ref="P65:S65"/>
    <mergeCell ref="T65:Y65"/>
    <mergeCell ref="E66:J66"/>
    <mergeCell ref="K66:L66"/>
    <mergeCell ref="M66:O66"/>
    <mergeCell ref="P66:S66"/>
    <mergeCell ref="T66:Y66"/>
    <mergeCell ref="E63:O63"/>
    <mergeCell ref="P63:S63"/>
    <mergeCell ref="T63:Y63"/>
    <mergeCell ref="E64:J64"/>
    <mergeCell ref="K64:L64"/>
    <mergeCell ref="M64:O64"/>
    <mergeCell ref="P64:S64"/>
    <mergeCell ref="T64:Y64"/>
    <mergeCell ref="T61:Y61"/>
    <mergeCell ref="E62:J62"/>
    <mergeCell ref="K62:L62"/>
    <mergeCell ref="M62:O62"/>
    <mergeCell ref="P62:S62"/>
    <mergeCell ref="T62:Y62"/>
    <mergeCell ref="E61:J61"/>
    <mergeCell ref="K61:L61"/>
    <mergeCell ref="M61:O61"/>
    <mergeCell ref="P61:S61"/>
    <mergeCell ref="A58:G58"/>
    <mergeCell ref="H58:J58"/>
    <mergeCell ref="K58:M58"/>
    <mergeCell ref="N58:P58"/>
    <mergeCell ref="Q58:Y58"/>
    <mergeCell ref="A59:G59"/>
    <mergeCell ref="H59:J59"/>
    <mergeCell ref="K59:M59"/>
    <mergeCell ref="N59:P59"/>
    <mergeCell ref="Q59:Y59"/>
    <mergeCell ref="A56:B56"/>
    <mergeCell ref="C56:E56"/>
    <mergeCell ref="F56:R56"/>
    <mergeCell ref="S56:Y56"/>
    <mergeCell ref="A57:B57"/>
    <mergeCell ref="C57:E57"/>
    <mergeCell ref="F57:R57"/>
    <mergeCell ref="S57:Y57"/>
    <mergeCell ref="A54:B54"/>
    <mergeCell ref="C54:E54"/>
    <mergeCell ref="F54:R54"/>
    <mergeCell ref="S54:Y54"/>
    <mergeCell ref="A55:B55"/>
    <mergeCell ref="C55:E55"/>
    <mergeCell ref="F55:R55"/>
    <mergeCell ref="S55:Y55"/>
    <mergeCell ref="A52:B52"/>
    <mergeCell ref="C52:E52"/>
    <mergeCell ref="F52:R52"/>
    <mergeCell ref="S52:Y52"/>
    <mergeCell ref="A53:B53"/>
    <mergeCell ref="C53:E53"/>
    <mergeCell ref="F53:R53"/>
    <mergeCell ref="S53:Y53"/>
    <mergeCell ref="A50:B50"/>
    <mergeCell ref="C50:E50"/>
    <mergeCell ref="F50:R50"/>
    <mergeCell ref="S50:Y50"/>
    <mergeCell ref="A51:B51"/>
    <mergeCell ref="C51:E51"/>
    <mergeCell ref="F51:R51"/>
    <mergeCell ref="S51:Y51"/>
    <mergeCell ref="A48:B48"/>
    <mergeCell ref="C48:E48"/>
    <mergeCell ref="F48:R48"/>
    <mergeCell ref="S48:Y48"/>
    <mergeCell ref="A49:B49"/>
    <mergeCell ref="C49:E49"/>
    <mergeCell ref="F49:R49"/>
    <mergeCell ref="S49:Y49"/>
    <mergeCell ref="A46:B46"/>
    <mergeCell ref="C46:E46"/>
    <mergeCell ref="F46:R46"/>
    <mergeCell ref="S46:Y46"/>
    <mergeCell ref="A47:B47"/>
    <mergeCell ref="C47:E47"/>
    <mergeCell ref="F47:R47"/>
    <mergeCell ref="S47:Y47"/>
    <mergeCell ref="A44:B44"/>
    <mergeCell ref="C44:E44"/>
    <mergeCell ref="F44:R44"/>
    <mergeCell ref="S44:Y44"/>
    <mergeCell ref="A45:B45"/>
    <mergeCell ref="C45:E45"/>
    <mergeCell ref="F45:R45"/>
    <mergeCell ref="S45:Y45"/>
    <mergeCell ref="A42:B42"/>
    <mergeCell ref="C42:E42"/>
    <mergeCell ref="F42:R42"/>
    <mergeCell ref="S42:Y42"/>
    <mergeCell ref="A43:B43"/>
    <mergeCell ref="C43:E43"/>
    <mergeCell ref="F43:R43"/>
    <mergeCell ref="S43:Y43"/>
    <mergeCell ref="A40:B40"/>
    <mergeCell ref="C40:E40"/>
    <mergeCell ref="F40:R40"/>
    <mergeCell ref="S40:Y40"/>
    <mergeCell ref="A41:B41"/>
    <mergeCell ref="C41:E41"/>
    <mergeCell ref="F41:R41"/>
    <mergeCell ref="S41:Y41"/>
    <mergeCell ref="S37:Y37"/>
    <mergeCell ref="A38:C38"/>
    <mergeCell ref="D38:O38"/>
    <mergeCell ref="P38:Y38"/>
    <mergeCell ref="A39:C39"/>
    <mergeCell ref="D39:O39"/>
    <mergeCell ref="P39:Y39"/>
    <mergeCell ref="A29:C37"/>
    <mergeCell ref="D29:R29"/>
    <mergeCell ref="S29:Y29"/>
    <mergeCell ref="S30:Y30"/>
    <mergeCell ref="S31:Y31"/>
    <mergeCell ref="S32:Y32"/>
    <mergeCell ref="S33:Y33"/>
    <mergeCell ref="S34:Y34"/>
    <mergeCell ref="S35:Y35"/>
    <mergeCell ref="S36:Y36"/>
    <mergeCell ref="A23:C28"/>
    <mergeCell ref="E23:Y23"/>
    <mergeCell ref="E24:Y24"/>
    <mergeCell ref="E25:Y25"/>
    <mergeCell ref="E26:Y26"/>
    <mergeCell ref="E27:Y27"/>
    <mergeCell ref="E28:Y28"/>
    <mergeCell ref="A16:C16"/>
    <mergeCell ref="D16:Y16"/>
    <mergeCell ref="A17:C22"/>
    <mergeCell ref="D17:G17"/>
    <mergeCell ref="H17:Y17"/>
    <mergeCell ref="E18:Y18"/>
    <mergeCell ref="E19:Y19"/>
    <mergeCell ref="E20:Y20"/>
    <mergeCell ref="E21:Y21"/>
    <mergeCell ref="E22:Y22"/>
    <mergeCell ref="A14:C14"/>
    <mergeCell ref="D14:L14"/>
    <mergeCell ref="M14:O14"/>
    <mergeCell ref="P14:Y14"/>
    <mergeCell ref="A15:C15"/>
    <mergeCell ref="D15:L15"/>
    <mergeCell ref="M15:O15"/>
    <mergeCell ref="P15:Y15"/>
    <mergeCell ref="A12:C12"/>
    <mergeCell ref="D12:L12"/>
    <mergeCell ref="M12:O12"/>
    <mergeCell ref="P12:Y12"/>
    <mergeCell ref="A13:C13"/>
    <mergeCell ref="D13:L13"/>
    <mergeCell ref="M13:O13"/>
    <mergeCell ref="P13:Y13"/>
    <mergeCell ref="A10:C10"/>
    <mergeCell ref="D10:L10"/>
    <mergeCell ref="M10:O10"/>
    <mergeCell ref="P10:Y10"/>
    <mergeCell ref="A11:C11"/>
    <mergeCell ref="D11:L11"/>
    <mergeCell ref="M11:O11"/>
    <mergeCell ref="P11:Y11"/>
    <mergeCell ref="A8:H8"/>
    <mergeCell ref="I8:P8"/>
    <mergeCell ref="Q8:Y8"/>
    <mergeCell ref="A9:H9"/>
    <mergeCell ref="I9:P9"/>
    <mergeCell ref="Q9:Y9"/>
    <mergeCell ref="A7:D7"/>
    <mergeCell ref="E7:K7"/>
    <mergeCell ref="L7:N7"/>
    <mergeCell ref="O7:Q7"/>
    <mergeCell ref="T7:U7"/>
    <mergeCell ref="V7:W7"/>
    <mergeCell ref="X7:Y7"/>
    <mergeCell ref="A5:D6"/>
    <mergeCell ref="E5:K6"/>
    <mergeCell ref="L5:N6"/>
    <mergeCell ref="O5:Q6"/>
    <mergeCell ref="R5:S5"/>
    <mergeCell ref="T5:U6"/>
    <mergeCell ref="A1:D4"/>
    <mergeCell ref="E1:Y1"/>
    <mergeCell ref="E2:Y2"/>
    <mergeCell ref="E3:Y3"/>
    <mergeCell ref="E4:O4"/>
    <mergeCell ref="P4:R4"/>
    <mergeCell ref="S4:Y4"/>
    <mergeCell ref="V5:W6"/>
    <mergeCell ref="X5:Y6"/>
  </mergeCells>
  <conditionalFormatting sqref="A72:Y72">
    <cfRule type="cellIs" dxfId="1" priority="2" operator="notEqual">
      <formula>""</formula>
    </cfRule>
  </conditionalFormatting>
  <conditionalFormatting sqref="T79:Y79">
    <cfRule type="cellIs" dxfId="0" priority="1" operator="notEqual">
      <formula>"Hesap Doğru"</formula>
    </cfRule>
  </conditionalFormatting>
  <dataValidations count="15">
    <dataValidation type="decimal" allowBlank="1" showInputMessage="1" showErrorMessage="1" errorTitle="HATA:" error="Uygun bir değer giriniz." sqref="M75:N78 U75:V78 E75:F78">
      <formula1>0</formula1>
      <formula2>54</formula2>
    </dataValidation>
    <dataValidation type="decimal" errorStyle="warning" allowBlank="1" showInputMessage="1" showErrorMessage="1" errorTitle="HATA:" error="Uygun sayı giriniz." sqref="P61:S62">
      <formula1>30</formula1>
      <formula2>60</formula2>
    </dataValidation>
    <dataValidation type="whole" allowBlank="1" showInputMessage="1" showErrorMessage="1" errorTitle="HATA:" error="Uygun bir sayı giriniz." sqref="K61:L62 K64:L71">
      <formula1>0</formula1>
      <formula2>15</formula2>
    </dataValidation>
    <dataValidation type="list" allowBlank="1" showInputMessage="1" showErrorMessage="1" errorTitle="HATA:" error="Listeden seçiniz." sqref="A59:G59">
      <formula1>"Bağıl Değerlendirme Sistemi (BDS),Doğrudan Dönüşüm Sistemi (DDS),Öğretim Üyesi/Görevlisi Takdiri (ÖÜG)"</formula1>
    </dataValidation>
    <dataValidation type="whole" allowBlank="1" showInputMessage="1" showErrorMessage="1" errorTitle="HATA:" error="35 veya daha büyük uygun bir sayı giriniz." sqref="H59:M59">
      <formula1>35</formula1>
      <formula2>100</formula2>
    </dataValidation>
    <dataValidation type="whole" allowBlank="1" showInputMessage="1" showErrorMessage="1" errorTitle="HATA:" error="20 veya daha büyük uygun bir sayı giriniz." sqref="N59:P59">
      <formula1>20</formula1>
      <formula2>100</formula2>
    </dataValidation>
    <dataValidation type="list" allowBlank="1" showInputMessage="1" showErrorMessage="1" errorTitle="HATA:" error="Listeden seçiniz." sqref="Q59:Y59">
      <formula1>"Yarıyıl/yıl içi değerlendirmesi ve yarıyıl/yıl sonu sınavı notlarından hesaplanır.,Tek not üzerinden DDS ile hesaplanır."</formula1>
    </dataValidation>
    <dataValidation type="list" allowBlank="1" showInputMessage="1" showErrorMessage="1" errorTitle="HATA:" error="Dersin okutulduğu öğretim dilini seçiniz." sqref="A39">
      <formula1>"Türkçe,İngilizce,Almanca,Fransızca,Arapça"</formula1>
    </dataValidation>
    <dataValidation type="whole" allowBlank="1" showInputMessage="1" showErrorMessage="1" errorTitle="HATA:" error="1:Zayıf;  2:Orta;  3:Güçlü olacak şekilde etki değeri giriniz." sqref="D31:R37">
      <formula1>0</formula1>
      <formula2>3</formula2>
    </dataValidation>
    <dataValidation type="textLength" allowBlank="1" showInputMessage="1" showErrorMessage="1" errorTitle="HATA:" error="Ders adı en çok 60 karakter olmalıdır." promptTitle="DERS ADI:" prompt="- Bağlaçlar hariç her kelimenin ilk harfi büyük diğer harfler küçük olacak şekilde yazınız._x000a_- Kelimeler arasında sadece 1 adet boşluk bırakınız._x000a_- Kısaltma kullanmayınız._x000a_- Parantez kullanmayınız." sqref="E7:K7">
      <formula1>3</formula1>
      <formula2>60</formula2>
    </dataValidation>
    <dataValidation type="list" allowBlank="1" showInputMessage="1" showErrorMessage="1" promptTitle="DERSİN DÜZEYİ:" prompt="Lütfen dersin düzeyini giriniz._x000a_Örnek: Önlisans, lisans, yüksek lisans, doktora / sanatta yeterlik." sqref="S4:Y4">
      <formula1>"Önlisans (First Cycle),Lisans (First Cycle),Yüksek Lisans (Second Cycle),Tezsiz Yüksek Lisans (Second Cycle),Yüksek Lisans Dereceli Doktora (Third Cycle),Lisans Dereceli Doktora (Second+Third Cycle),Sanatta Yeterlik (Third Cycle)"</formula1>
    </dataValidation>
    <dataValidation type="whole" errorStyle="warning" allowBlank="1" showInputMessage="1" showErrorMessage="1" errorTitle="HATA:" error="- Dersin müfredatta yer aldığı yarıyıl 1 ile 12 arasında olmalıdır._x000a_- Seçimlik dersler için dersin verilebileceği yarıyılların tamamamını noktalı virgüllerle ayırarak yazınız." sqref="X7:Y7">
      <formula1>1</formula1>
      <formula2>12</formula2>
    </dataValidation>
    <dataValidation type="decimal" errorStyle="warning" allowBlank="1" showInputMessage="1" showErrorMessage="1" errorTitle="HATA:" error="- Dersin kredisi tamsayıdır ve en az 2 olur._x000a_- Topluma Hizmet Uygulamaları dersinin kredisi 1’dir._x000a_- Doktora/sanatta yeterlik programlarında gerektiğinde, Senato kararıyla buçuklu krediler kullanılabilir." sqref="T7:W7">
      <formula1>1</formula1>
      <formula2>30</formula2>
    </dataValidation>
    <dataValidation type="whole" errorStyle="warning" allowBlank="1" showInputMessage="1" showErrorMessage="1" errorTitle="HATA:" error="Staj vb dersler hariç bir dersin haftalık toplam saati 5'ten fazla olmaz." sqref="R7:S7">
      <formula1>0</formula1>
      <formula2>5</formula2>
    </dataValidation>
    <dataValidation type="list" allowBlank="1" showInputMessage="1" showErrorMessage="1" errorTitle="HATA:" error="Ders türünü listeden seçiniz." sqref="L7:N7">
      <formula1>"Zorunlu,Zorunlu Grup,Seçimlik,Üniversite Seçimlik,Staj,Yönelme Zorunlu,Yönelme Seçimlik,"</formula1>
    </dataValidation>
  </dataValidations>
  <pageMargins left="0.31496062992125984" right="0.31496062992125984" top="0.55118110236220474" bottom="0.55118110236220474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Türkçe</vt:lpstr>
      <vt:lpstr>İngilizce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agaoglu</dc:creator>
  <cp:lastModifiedBy>Mehmet Harun Arvas</cp:lastModifiedBy>
  <cp:lastPrinted>2015-07-06T00:33:55Z</cp:lastPrinted>
  <dcterms:created xsi:type="dcterms:W3CDTF">2013-11-09T18:30:28Z</dcterms:created>
  <dcterms:modified xsi:type="dcterms:W3CDTF">2019-03-11T07:27:25Z</dcterms:modified>
</cp:coreProperties>
</file>